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siborg-my.sharepoint.com/personal/jromero_mail_sib_org_bz/Documents/Website/OtherStatistics/Health Statistics/"/>
    </mc:Choice>
  </mc:AlternateContent>
  <xr:revisionPtr revIDLastSave="67" documentId="8_{339F11D4-33D2-4D03-81F2-51F1C183A76E}" xr6:coauthVersionLast="47" xr6:coauthVersionMax="47" xr10:uidLastSave="{51629FCA-D466-49D7-98A4-34FCFCF24CC8}"/>
  <bookViews>
    <workbookView xWindow="-108" yWindow="-108" windowWidth="23256" windowHeight="12576" xr2:uid="{00000000-000D-0000-FFFF-FFFF00000000}"/>
  </bookViews>
  <sheets>
    <sheet name="3.4 H" sheetId="4" r:id="rId1"/>
    <sheet name="3.6 H" sheetId="6" r:id="rId2"/>
    <sheet name="3.7 H" sheetId="7" r:id="rId3"/>
    <sheet name="3.10 H" sheetId="8" r:id="rId4"/>
    <sheet name="3.20 H" sheetId="1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J13" i="7" l="1"/>
  <c r="BG13" i="7"/>
  <c r="BD13" i="7"/>
  <c r="BA13" i="7"/>
  <c r="AX13" i="7"/>
  <c r="AU13" i="7"/>
  <c r="AR13" i="7"/>
  <c r="BJ12" i="7"/>
  <c r="BG12" i="7"/>
  <c r="BD12" i="7"/>
  <c r="BA12" i="7"/>
  <c r="AX12" i="7"/>
  <c r="AU12" i="7"/>
  <c r="AR12" i="7"/>
  <c r="BJ11" i="7"/>
  <c r="BG11" i="7"/>
  <c r="BD11" i="7"/>
  <c r="BA11" i="7"/>
  <c r="AX11" i="7"/>
  <c r="AU11" i="7"/>
  <c r="AR11" i="7"/>
  <c r="BJ10" i="7"/>
  <c r="BG10" i="7"/>
  <c r="BD10" i="7"/>
  <c r="BA10" i="7"/>
  <c r="AX10" i="7"/>
  <c r="AU10" i="7"/>
  <c r="AR10" i="7"/>
  <c r="BJ9" i="7"/>
  <c r="BG9" i="7"/>
  <c r="BD9" i="7"/>
  <c r="BA9" i="7"/>
  <c r="AX9" i="7"/>
  <c r="AU9" i="7"/>
  <c r="AR9" i="7"/>
  <c r="BJ8" i="7"/>
  <c r="BG8" i="7"/>
  <c r="BD8" i="7"/>
  <c r="BA8" i="7"/>
  <c r="AX8" i="7"/>
  <c r="AU8" i="7"/>
  <c r="AR8" i="7"/>
  <c r="BJ7" i="7"/>
  <c r="BG7" i="7"/>
  <c r="BD7" i="7"/>
  <c r="BA7" i="7"/>
  <c r="AX7" i="7"/>
  <c r="AU7" i="7"/>
  <c r="AR7" i="7"/>
  <c r="AO7" i="7"/>
  <c r="BI6" i="7"/>
  <c r="BJ6" i="7" s="1"/>
  <c r="BH6" i="7"/>
  <c r="BF6" i="7"/>
  <c r="BG6" i="7" s="1"/>
  <c r="BE6" i="7"/>
  <c r="BC6" i="7"/>
  <c r="BD6" i="7" s="1"/>
  <c r="BB6" i="7"/>
  <c r="AZ6" i="7"/>
  <c r="BA6" i="7" s="1"/>
  <c r="AY6" i="7"/>
  <c r="AW6" i="7"/>
  <c r="AX6" i="7" s="1"/>
  <c r="AV6" i="7"/>
  <c r="AT6" i="7"/>
  <c r="AS6" i="7"/>
  <c r="AU6" i="7" s="1"/>
  <c r="AQ6" i="7"/>
  <c r="AR6" i="7" s="1"/>
  <c r="AP6" i="7"/>
  <c r="AN6" i="7"/>
  <c r="AO6" i="7" s="1"/>
  <c r="AM6" i="7"/>
  <c r="AK6" i="7"/>
  <c r="AJ6" i="7"/>
  <c r="AH6" i="7"/>
  <c r="AG6" i="7"/>
  <c r="AE6" i="7"/>
  <c r="AD6" i="7"/>
  <c r="C19" i="6"/>
  <c r="L5" i="4"/>
  <c r="AL6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Kenesha Richards</author>
  </authors>
  <commentList>
    <comment ref="R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Kenesha Richards:</t>
        </r>
        <r>
          <rPr>
            <sz val="9"/>
            <color indexed="81"/>
            <rFont val="Tahoma"/>
            <family val="2"/>
          </rPr>
          <t xml:space="preserve">
*Note that these are lab confirmed*</t>
        </r>
      </text>
    </comment>
    <comment ref="R9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Kenesha Richards:</t>
        </r>
        <r>
          <rPr>
            <sz val="9"/>
            <color indexed="81"/>
            <rFont val="Tahoma"/>
            <family val="2"/>
          </rPr>
          <t xml:space="preserve">
*Note that these are lab confirmed*</t>
        </r>
      </text>
    </comment>
    <comment ref="R12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Kenesha Richards:</t>
        </r>
        <r>
          <rPr>
            <sz val="9"/>
            <color indexed="81"/>
            <rFont val="Tahoma"/>
            <family val="2"/>
          </rPr>
          <t xml:space="preserve">
*Note that these are lab confirmed*</t>
        </r>
      </text>
    </comment>
  </commentList>
</comments>
</file>

<file path=xl/sharedStrings.xml><?xml version="1.0" encoding="utf-8"?>
<sst xmlns="http://schemas.openxmlformats.org/spreadsheetml/2006/main" count="111" uniqueCount="51">
  <si>
    <t>Source: Ministry of Health</t>
  </si>
  <si>
    <t>Total</t>
  </si>
  <si>
    <t>Table 3.4</t>
  </si>
  <si>
    <t>Gastro-enteritis</t>
  </si>
  <si>
    <t>Malaria</t>
  </si>
  <si>
    <t>Gonococal Infection</t>
  </si>
  <si>
    <t>Syphillis</t>
  </si>
  <si>
    <t>Hepatitis (A, B, C)</t>
  </si>
  <si>
    <t>Mumps</t>
  </si>
  <si>
    <t>Conjunctivitis</t>
  </si>
  <si>
    <t>Dengue</t>
  </si>
  <si>
    <t>Table 3.6</t>
  </si>
  <si>
    <t>EPI Disease</t>
  </si>
  <si>
    <t xml:space="preserve"> P. Vivax</t>
  </si>
  <si>
    <t>P. Faciparum</t>
  </si>
  <si>
    <t>Mixed</t>
  </si>
  <si>
    <t xml:space="preserve"> Measles</t>
  </si>
  <si>
    <t>Tuberculosis</t>
  </si>
  <si>
    <t>Table 3.7</t>
  </si>
  <si>
    <t>Tested</t>
  </si>
  <si>
    <t>Positive</t>
  </si>
  <si>
    <t xml:space="preserve">    Rate</t>
  </si>
  <si>
    <t xml:space="preserve">   Rate</t>
  </si>
  <si>
    <t>Rate</t>
  </si>
  <si>
    <t>Tested*</t>
  </si>
  <si>
    <t>Corozal</t>
  </si>
  <si>
    <t>Orange Walk</t>
  </si>
  <si>
    <t>Belize</t>
  </si>
  <si>
    <t>Cayo</t>
  </si>
  <si>
    <t>Stann Creek</t>
  </si>
  <si>
    <t>Toledo</t>
  </si>
  <si>
    <t>DK/NS</t>
  </si>
  <si>
    <t>Note: The figures since 2012 reflect only those tests done at public health facilities</t>
  </si>
  <si>
    <t>*Increase in HIV tests for 2011 is due inclusion of tests done at Central Medical Lab (CML) and rapid tests done at public and private facilities;</t>
  </si>
  <si>
    <t>previous years only included CML.</t>
  </si>
  <si>
    <t>Table 3.10</t>
  </si>
  <si>
    <t>AIDS</t>
  </si>
  <si>
    <t>HIV</t>
  </si>
  <si>
    <t>Not Recorded</t>
  </si>
  <si>
    <t>Table 3.20</t>
  </si>
  <si>
    <t>Measles, Mumps &amp; Rubella (MMR)</t>
  </si>
  <si>
    <t>Diphtheria,Whooping Cough and Tetanus (DPT)</t>
  </si>
  <si>
    <t>Polio (OPV)</t>
  </si>
  <si>
    <t>Tubercolosis (BCG)</t>
  </si>
  <si>
    <t>Reported Cases of Communicable and Notifiable Diseases: 2003 - 2021</t>
  </si>
  <si>
    <t>Reported Cases of Malaria and Expanded Programme of Immunization Diseases (EPI): 1995 - 2021</t>
  </si>
  <si>
    <t>District</t>
  </si>
  <si>
    <t>Year</t>
  </si>
  <si>
    <t>Preventable Diseases Immunization Coverage: 2003 - 2021</t>
  </si>
  <si>
    <t>Number of New AIDS &amp; HIV Cases: 1986 - 2021</t>
  </si>
  <si>
    <t>HIV Seropositivity Rate by District: 2002 - 2021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</si>
</sst>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165" fontId="5" fillId="0" borderId="0" xfId="1" applyNumberFormat="1" applyFont="1" applyFill="1" applyBorder="1" applyAlignment="1">
      <alignment horizontal="center" vertical="center"/>
    </xf>
    <xf numFmtId="165" fontId="5" fillId="0" borderId="2" xfId="1" applyNumberFormat="1" applyFont="1" applyFill="1" applyBorder="1" applyAlignment="1">
      <alignment horizontal="center" vertical="center"/>
    </xf>
    <xf numFmtId="165" fontId="5" fillId="0" borderId="2" xfId="1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5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165" fontId="4" fillId="0" borderId="0" xfId="1" applyNumberFormat="1" applyFont="1" applyFill="1" applyBorder="1" applyAlignment="1">
      <alignment vertical="center"/>
    </xf>
    <xf numFmtId="165" fontId="5" fillId="0" borderId="0" xfId="1" applyNumberFormat="1" applyFont="1" applyFill="1" applyBorder="1" applyAlignment="1">
      <alignment vertical="center"/>
    </xf>
    <xf numFmtId="165" fontId="4" fillId="0" borderId="2" xfId="1" applyNumberFormat="1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165" fontId="4" fillId="0" borderId="0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164" fontId="5" fillId="0" borderId="2" xfId="0" applyNumberFormat="1" applyFont="1" applyBorder="1" applyAlignment="1">
      <alignment vertical="center"/>
    </xf>
    <xf numFmtId="164" fontId="5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165" fontId="5" fillId="0" borderId="0" xfId="1" applyNumberFormat="1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U13"/>
  <sheetViews>
    <sheetView tabSelected="1" workbookViewId="0">
      <selection activeCell="B9" sqref="B9"/>
    </sheetView>
  </sheetViews>
  <sheetFormatPr defaultColWidth="9.109375" defaultRowHeight="25.5" customHeight="1" x14ac:dyDescent="0.3"/>
  <cols>
    <col min="1" max="1" width="9.109375" style="6"/>
    <col min="2" max="2" width="24.88671875" style="6" customWidth="1"/>
    <col min="3" max="9" width="6.6640625" style="5" customWidth="1"/>
    <col min="10" max="10" width="7.88671875" style="5" bestFit="1" customWidth="1"/>
    <col min="11" max="12" width="9.6640625" style="5" bestFit="1" customWidth="1"/>
    <col min="13" max="13" width="10.6640625" style="5" bestFit="1" customWidth="1"/>
    <col min="14" max="14" width="10.6640625" style="6" bestFit="1" customWidth="1"/>
    <col min="15" max="16" width="13.6640625" style="6" customWidth="1"/>
    <col min="17" max="18" width="14.33203125" style="6" customWidth="1"/>
    <col min="19" max="19" width="8.44140625" style="6" customWidth="1"/>
    <col min="20" max="21" width="9.21875" style="6" bestFit="1" customWidth="1"/>
    <col min="22" max="16384" width="9.109375" style="6"/>
  </cols>
  <sheetData>
    <row r="2" spans="2:21" ht="13.2" x14ac:dyDescent="0.3">
      <c r="B2" s="4" t="s">
        <v>2</v>
      </c>
    </row>
    <row r="3" spans="2:21" ht="13.2" x14ac:dyDescent="0.3">
      <c r="B3" s="4" t="s">
        <v>44</v>
      </c>
    </row>
    <row r="4" spans="2:21" ht="13.2" x14ac:dyDescent="0.3">
      <c r="B4" s="7"/>
      <c r="C4" s="8">
        <v>2003</v>
      </c>
      <c r="D4" s="8">
        <v>2004</v>
      </c>
      <c r="E4" s="8">
        <v>2005</v>
      </c>
      <c r="F4" s="8">
        <v>2006</v>
      </c>
      <c r="G4" s="8">
        <v>2007</v>
      </c>
      <c r="H4" s="8">
        <v>2008</v>
      </c>
      <c r="I4" s="8">
        <v>2009</v>
      </c>
      <c r="J4" s="8">
        <v>2010</v>
      </c>
      <c r="K4" s="8">
        <v>2011</v>
      </c>
      <c r="L4" s="8">
        <v>2012</v>
      </c>
      <c r="M4" s="8">
        <v>2013</v>
      </c>
      <c r="N4" s="8">
        <v>2014</v>
      </c>
      <c r="O4" s="8">
        <v>2015</v>
      </c>
      <c r="P4" s="8">
        <v>2016</v>
      </c>
      <c r="Q4" s="8">
        <v>2017</v>
      </c>
      <c r="R4" s="8">
        <v>2018</v>
      </c>
      <c r="S4" s="8">
        <v>2019</v>
      </c>
      <c r="T4" s="8">
        <v>2020</v>
      </c>
      <c r="U4" s="8">
        <v>2021</v>
      </c>
    </row>
    <row r="5" spans="2:21" ht="13.2" x14ac:dyDescent="0.3">
      <c r="B5" s="4" t="s">
        <v>3</v>
      </c>
      <c r="C5" s="1">
        <v>485</v>
      </c>
      <c r="D5" s="1">
        <v>3006</v>
      </c>
      <c r="E5" s="1">
        <v>3737</v>
      </c>
      <c r="F5" s="1">
        <v>3992</v>
      </c>
      <c r="G5" s="1">
        <v>3304</v>
      </c>
      <c r="H5" s="1">
        <v>5394</v>
      </c>
      <c r="I5" s="1">
        <v>5460</v>
      </c>
      <c r="J5" s="1">
        <v>10330</v>
      </c>
      <c r="K5" s="1">
        <v>9893</v>
      </c>
      <c r="L5" s="1">
        <f>SUM(L6:L12)</f>
        <v>3427</v>
      </c>
      <c r="M5" s="1">
        <v>10031</v>
      </c>
      <c r="N5" s="1">
        <v>11226</v>
      </c>
      <c r="O5" s="47">
        <v>12719</v>
      </c>
      <c r="P5" s="47">
        <v>11606</v>
      </c>
      <c r="Q5" s="47">
        <v>12978</v>
      </c>
      <c r="R5" s="47">
        <v>11955</v>
      </c>
      <c r="S5" s="47">
        <v>13368</v>
      </c>
      <c r="T5" s="47">
        <v>6240</v>
      </c>
      <c r="U5" s="47">
        <v>4718</v>
      </c>
    </row>
    <row r="6" spans="2:21" ht="13.2" x14ac:dyDescent="0.3">
      <c r="B6" s="4" t="s">
        <v>4</v>
      </c>
      <c r="C6" s="1">
        <v>1324</v>
      </c>
      <c r="D6" s="1">
        <v>1065</v>
      </c>
      <c r="E6" s="1">
        <v>1549</v>
      </c>
      <c r="F6" s="1">
        <v>844</v>
      </c>
      <c r="G6" s="1">
        <v>845</v>
      </c>
      <c r="H6" s="1">
        <v>540</v>
      </c>
      <c r="I6" s="1">
        <v>250</v>
      </c>
      <c r="J6" s="1">
        <v>150</v>
      </c>
      <c r="K6" s="1">
        <v>79</v>
      </c>
      <c r="L6" s="1">
        <v>37</v>
      </c>
      <c r="M6" s="1">
        <v>26</v>
      </c>
      <c r="N6" s="1">
        <v>19</v>
      </c>
      <c r="O6" s="47">
        <v>13</v>
      </c>
      <c r="P6" s="47">
        <v>5</v>
      </c>
      <c r="Q6" s="47">
        <v>7</v>
      </c>
      <c r="R6" s="47">
        <v>4</v>
      </c>
      <c r="S6" s="47">
        <v>2</v>
      </c>
      <c r="T6" s="47">
        <v>0</v>
      </c>
      <c r="U6" s="47">
        <v>0</v>
      </c>
    </row>
    <row r="7" spans="2:21" ht="13.2" x14ac:dyDescent="0.3">
      <c r="B7" s="4" t="s">
        <v>5</v>
      </c>
      <c r="C7" s="1">
        <v>68</v>
      </c>
      <c r="D7" s="1">
        <v>46</v>
      </c>
      <c r="E7" s="1">
        <v>22</v>
      </c>
      <c r="F7" s="1">
        <v>13</v>
      </c>
      <c r="G7" s="1">
        <v>17</v>
      </c>
      <c r="H7" s="1">
        <v>9</v>
      </c>
      <c r="I7" s="1">
        <v>19</v>
      </c>
      <c r="J7" s="1">
        <v>29</v>
      </c>
      <c r="K7" s="1">
        <v>23</v>
      </c>
      <c r="L7" s="1">
        <v>2</v>
      </c>
      <c r="M7" s="1">
        <v>0</v>
      </c>
      <c r="N7" s="1">
        <v>21</v>
      </c>
      <c r="O7" s="47">
        <v>16</v>
      </c>
      <c r="P7" s="47">
        <v>11</v>
      </c>
      <c r="Q7" s="47">
        <v>13</v>
      </c>
      <c r="R7" s="47">
        <v>15</v>
      </c>
      <c r="S7" s="47">
        <v>6</v>
      </c>
      <c r="T7" s="47">
        <v>5</v>
      </c>
      <c r="U7" s="47">
        <v>6</v>
      </c>
    </row>
    <row r="8" spans="2:21" ht="13.2" x14ac:dyDescent="0.3">
      <c r="B8" s="4" t="s">
        <v>6</v>
      </c>
      <c r="C8" s="1">
        <v>36</v>
      </c>
      <c r="D8" s="1">
        <v>24</v>
      </c>
      <c r="E8" s="1">
        <v>22</v>
      </c>
      <c r="F8" s="1">
        <v>11</v>
      </c>
      <c r="G8" s="1">
        <v>16</v>
      </c>
      <c r="H8" s="1">
        <v>11</v>
      </c>
      <c r="I8" s="1">
        <v>15</v>
      </c>
      <c r="J8" s="1">
        <v>40</v>
      </c>
      <c r="K8" s="1">
        <v>40</v>
      </c>
      <c r="L8" s="1">
        <v>32</v>
      </c>
      <c r="M8" s="1">
        <v>56</v>
      </c>
      <c r="N8" s="1">
        <v>54</v>
      </c>
      <c r="O8" s="47">
        <v>78</v>
      </c>
      <c r="P8" s="47">
        <v>101</v>
      </c>
      <c r="Q8" s="47">
        <v>76</v>
      </c>
      <c r="R8" s="47">
        <v>132</v>
      </c>
      <c r="S8" s="47">
        <v>127</v>
      </c>
      <c r="T8" s="47">
        <v>62</v>
      </c>
      <c r="U8" s="47">
        <v>55</v>
      </c>
    </row>
    <row r="9" spans="2:21" ht="13.2" x14ac:dyDescent="0.3">
      <c r="B9" s="4" t="s">
        <v>7</v>
      </c>
      <c r="C9" s="1">
        <v>36</v>
      </c>
      <c r="D9" s="1">
        <v>51</v>
      </c>
      <c r="E9" s="1">
        <v>38</v>
      </c>
      <c r="F9" s="1">
        <v>37</v>
      </c>
      <c r="G9" s="1">
        <v>77</v>
      </c>
      <c r="H9" s="1">
        <v>14</v>
      </c>
      <c r="I9" s="1">
        <v>24</v>
      </c>
      <c r="J9" s="1">
        <v>12</v>
      </c>
      <c r="K9" s="1">
        <v>16</v>
      </c>
      <c r="L9" s="1">
        <v>54</v>
      </c>
      <c r="M9" s="1">
        <v>138</v>
      </c>
      <c r="N9" s="1">
        <v>76</v>
      </c>
      <c r="O9" s="47">
        <v>87</v>
      </c>
      <c r="P9" s="47">
        <v>36</v>
      </c>
      <c r="Q9" s="47">
        <v>30</v>
      </c>
      <c r="R9" s="47">
        <v>54</v>
      </c>
      <c r="S9" s="47">
        <v>27</v>
      </c>
      <c r="T9" s="47">
        <v>21</v>
      </c>
      <c r="U9" s="47">
        <v>11</v>
      </c>
    </row>
    <row r="10" spans="2:21" ht="13.2" x14ac:dyDescent="0.3">
      <c r="B10" s="4" t="s">
        <v>8</v>
      </c>
      <c r="C10" s="1">
        <v>0</v>
      </c>
      <c r="D10" s="1">
        <v>3</v>
      </c>
      <c r="E10" s="1">
        <v>30</v>
      </c>
      <c r="F10" s="1">
        <v>24</v>
      </c>
      <c r="G10" s="1">
        <v>13</v>
      </c>
      <c r="H10" s="1">
        <v>11</v>
      </c>
      <c r="I10" s="1">
        <v>13</v>
      </c>
      <c r="J10" s="1">
        <v>33</v>
      </c>
      <c r="K10" s="1">
        <v>28</v>
      </c>
      <c r="L10" s="1">
        <v>18</v>
      </c>
      <c r="M10" s="1">
        <v>20</v>
      </c>
      <c r="N10" s="1">
        <v>11</v>
      </c>
      <c r="O10" s="47">
        <v>19</v>
      </c>
      <c r="P10" s="47">
        <v>10</v>
      </c>
      <c r="Q10" s="47">
        <v>14</v>
      </c>
      <c r="R10" s="47">
        <v>11</v>
      </c>
      <c r="S10" s="47">
        <v>15</v>
      </c>
      <c r="T10" s="47">
        <v>4</v>
      </c>
      <c r="U10" s="47">
        <v>2</v>
      </c>
    </row>
    <row r="11" spans="2:21" ht="13.2" x14ac:dyDescent="0.3">
      <c r="B11" s="4" t="s">
        <v>9</v>
      </c>
      <c r="C11" s="1">
        <v>8961</v>
      </c>
      <c r="D11" s="1">
        <v>688</v>
      </c>
      <c r="E11" s="1">
        <v>1268</v>
      </c>
      <c r="F11" s="1">
        <v>965</v>
      </c>
      <c r="G11" s="1">
        <v>1017</v>
      </c>
      <c r="H11" s="1">
        <v>1140</v>
      </c>
      <c r="I11" s="1">
        <v>1423</v>
      </c>
      <c r="J11" s="1">
        <v>1973</v>
      </c>
      <c r="K11" s="1">
        <v>3186</v>
      </c>
      <c r="L11" s="1">
        <v>3095</v>
      </c>
      <c r="M11" s="1">
        <v>3067</v>
      </c>
      <c r="N11" s="1">
        <v>2489</v>
      </c>
      <c r="O11" s="47">
        <v>3190</v>
      </c>
      <c r="P11" s="47">
        <v>3037</v>
      </c>
      <c r="Q11" s="47">
        <v>21110</v>
      </c>
      <c r="R11" s="47">
        <v>2570</v>
      </c>
      <c r="S11" s="47">
        <v>3070</v>
      </c>
      <c r="T11" s="47">
        <v>1070</v>
      </c>
      <c r="U11" s="47">
        <v>739</v>
      </c>
    </row>
    <row r="12" spans="2:21" ht="13.2" x14ac:dyDescent="0.3">
      <c r="B12" s="9" t="s">
        <v>10</v>
      </c>
      <c r="C12" s="2">
        <v>7</v>
      </c>
      <c r="D12" s="2">
        <v>41</v>
      </c>
      <c r="E12" s="2">
        <v>652</v>
      </c>
      <c r="F12" s="2">
        <v>11</v>
      </c>
      <c r="G12" s="2">
        <v>137</v>
      </c>
      <c r="H12" s="2">
        <v>39</v>
      </c>
      <c r="I12" s="2">
        <v>292</v>
      </c>
      <c r="J12" s="2">
        <v>209</v>
      </c>
      <c r="K12" s="2">
        <v>89</v>
      </c>
      <c r="L12" s="2">
        <v>189</v>
      </c>
      <c r="M12" s="2">
        <v>572</v>
      </c>
      <c r="N12" s="2">
        <v>690</v>
      </c>
      <c r="O12" s="2">
        <v>683</v>
      </c>
      <c r="P12" s="2">
        <v>237</v>
      </c>
      <c r="Q12" s="2">
        <v>359</v>
      </c>
      <c r="R12" s="2">
        <v>307</v>
      </c>
      <c r="S12" s="2">
        <v>2891</v>
      </c>
      <c r="T12" s="2">
        <v>348</v>
      </c>
      <c r="U12" s="2">
        <v>119</v>
      </c>
    </row>
    <row r="13" spans="2:21" ht="13.2" x14ac:dyDescent="0.3">
      <c r="B13" s="4" t="s">
        <v>0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I43"/>
  <sheetViews>
    <sheetView workbookViewId="0">
      <selection activeCell="C9" sqref="C9"/>
    </sheetView>
  </sheetViews>
  <sheetFormatPr defaultColWidth="9.109375" defaultRowHeight="13.2" x14ac:dyDescent="0.3"/>
  <cols>
    <col min="1" max="1" width="9.109375" style="6"/>
    <col min="2" max="2" width="8.77734375" style="6" bestFit="1" customWidth="1"/>
    <col min="3" max="4" width="9.44140625" style="6" bestFit="1" customWidth="1"/>
    <col min="5" max="5" width="13.44140625" style="6" bestFit="1" customWidth="1"/>
    <col min="6" max="6" width="6.88671875" style="6" bestFit="1" customWidth="1"/>
    <col min="7" max="7" width="9" style="6" bestFit="1" customWidth="1"/>
    <col min="8" max="8" width="12.5546875" style="6" bestFit="1" customWidth="1"/>
    <col min="9" max="16384" width="9.109375" style="6"/>
  </cols>
  <sheetData>
    <row r="2" spans="2:9" x14ac:dyDescent="0.3">
      <c r="B2" s="4" t="s">
        <v>11</v>
      </c>
    </row>
    <row r="3" spans="2:9" ht="26.4" customHeight="1" x14ac:dyDescent="0.3">
      <c r="B3" s="40" t="s">
        <v>45</v>
      </c>
      <c r="C3" s="40"/>
      <c r="D3" s="40"/>
      <c r="E3" s="40"/>
      <c r="F3" s="40"/>
      <c r="G3" s="40"/>
      <c r="H3" s="40"/>
    </row>
    <row r="4" spans="2:9" x14ac:dyDescent="0.3">
      <c r="B4" s="10"/>
      <c r="C4" s="11"/>
      <c r="D4" s="41" t="s">
        <v>4</v>
      </c>
      <c r="E4" s="41"/>
      <c r="F4" s="41"/>
      <c r="G4" s="41" t="s">
        <v>12</v>
      </c>
      <c r="H4" s="41"/>
      <c r="I4" s="4"/>
    </row>
    <row r="5" spans="2:9" x14ac:dyDescent="0.3">
      <c r="B5" s="9"/>
      <c r="C5" s="12" t="s">
        <v>1</v>
      </c>
      <c r="D5" s="9" t="s">
        <v>13</v>
      </c>
      <c r="E5" s="9" t="s">
        <v>14</v>
      </c>
      <c r="F5" s="9" t="s">
        <v>15</v>
      </c>
      <c r="G5" s="9" t="s">
        <v>16</v>
      </c>
      <c r="H5" s="9" t="s">
        <v>17</v>
      </c>
      <c r="I5" s="4"/>
    </row>
    <row r="6" spans="2:9" x14ac:dyDescent="0.3">
      <c r="B6" s="4">
        <v>1995</v>
      </c>
      <c r="C6" s="18">
        <v>9413</v>
      </c>
      <c r="D6" s="19">
        <v>8885</v>
      </c>
      <c r="E6" s="19">
        <v>475</v>
      </c>
      <c r="F6" s="19">
        <v>53</v>
      </c>
      <c r="G6" s="19">
        <v>0</v>
      </c>
      <c r="H6" s="19">
        <v>0</v>
      </c>
    </row>
    <row r="7" spans="2:9" x14ac:dyDescent="0.3">
      <c r="B7" s="4">
        <v>1996</v>
      </c>
      <c r="C7" s="18">
        <v>6605</v>
      </c>
      <c r="D7" s="19">
        <v>6149</v>
      </c>
      <c r="E7" s="19">
        <v>419</v>
      </c>
      <c r="F7" s="19">
        <v>37</v>
      </c>
      <c r="G7" s="19">
        <v>0</v>
      </c>
      <c r="H7" s="19">
        <v>0</v>
      </c>
    </row>
    <row r="8" spans="2:9" x14ac:dyDescent="0.3">
      <c r="B8" s="4">
        <v>1997</v>
      </c>
      <c r="C8" s="18">
        <v>4014</v>
      </c>
      <c r="D8" s="19">
        <v>3888</v>
      </c>
      <c r="E8" s="19">
        <v>123</v>
      </c>
      <c r="F8" s="19">
        <v>3</v>
      </c>
      <c r="G8" s="19">
        <v>0</v>
      </c>
      <c r="H8" s="19">
        <v>0</v>
      </c>
    </row>
    <row r="9" spans="2:9" x14ac:dyDescent="0.3">
      <c r="B9" s="4">
        <v>1998</v>
      </c>
      <c r="C9" s="18">
        <v>1986</v>
      </c>
      <c r="D9" s="19">
        <v>1817</v>
      </c>
      <c r="E9" s="19">
        <v>164</v>
      </c>
      <c r="F9" s="19">
        <v>5</v>
      </c>
      <c r="G9" s="19">
        <v>0</v>
      </c>
      <c r="H9" s="19">
        <v>3</v>
      </c>
    </row>
    <row r="10" spans="2:9" x14ac:dyDescent="0.3">
      <c r="B10" s="4">
        <v>1999</v>
      </c>
      <c r="C10" s="18">
        <v>1853</v>
      </c>
      <c r="D10" s="19">
        <v>1801</v>
      </c>
      <c r="E10" s="19">
        <v>46</v>
      </c>
      <c r="F10" s="19">
        <v>6</v>
      </c>
      <c r="G10" s="19">
        <v>0</v>
      </c>
      <c r="H10" s="19">
        <v>0</v>
      </c>
    </row>
    <row r="11" spans="2:9" x14ac:dyDescent="0.3">
      <c r="B11" s="4">
        <v>2000</v>
      </c>
      <c r="C11" s="18">
        <v>1486</v>
      </c>
      <c r="D11" s="19">
        <v>1466</v>
      </c>
      <c r="E11" s="19">
        <v>19</v>
      </c>
      <c r="F11" s="19">
        <v>1</v>
      </c>
      <c r="G11" s="19">
        <v>0</v>
      </c>
      <c r="H11" s="19">
        <v>1</v>
      </c>
    </row>
    <row r="12" spans="2:9" x14ac:dyDescent="0.3">
      <c r="B12" s="4">
        <v>2001</v>
      </c>
      <c r="C12" s="18">
        <v>1092</v>
      </c>
      <c r="D12" s="19">
        <v>1086</v>
      </c>
      <c r="E12" s="19">
        <v>6</v>
      </c>
      <c r="F12" s="19">
        <v>0</v>
      </c>
      <c r="G12" s="19">
        <v>0</v>
      </c>
      <c r="H12" s="19">
        <v>6</v>
      </c>
    </row>
    <row r="13" spans="2:9" x14ac:dyDescent="0.3">
      <c r="B13" s="4">
        <v>2002</v>
      </c>
      <c r="C13" s="18">
        <v>1113</v>
      </c>
      <c r="D13" s="19">
        <v>1105</v>
      </c>
      <c r="E13" s="19">
        <v>8</v>
      </c>
      <c r="F13" s="19">
        <v>0</v>
      </c>
      <c r="G13" s="19">
        <v>0</v>
      </c>
      <c r="H13" s="19">
        <v>121</v>
      </c>
    </row>
    <row r="14" spans="2:9" x14ac:dyDescent="0.3">
      <c r="B14" s="4">
        <v>2003</v>
      </c>
      <c r="C14" s="18">
        <v>1324</v>
      </c>
      <c r="D14" s="19">
        <v>1321</v>
      </c>
      <c r="E14" s="19">
        <v>2</v>
      </c>
      <c r="F14" s="19">
        <v>1</v>
      </c>
      <c r="G14" s="19">
        <v>0</v>
      </c>
      <c r="H14" s="19">
        <v>81</v>
      </c>
    </row>
    <row r="15" spans="2:9" x14ac:dyDescent="0.3">
      <c r="B15" s="4">
        <v>2004</v>
      </c>
      <c r="C15" s="18">
        <v>1065</v>
      </c>
      <c r="D15" s="19">
        <v>1047</v>
      </c>
      <c r="E15" s="19">
        <v>6</v>
      </c>
      <c r="F15" s="19">
        <v>2</v>
      </c>
      <c r="G15" s="19">
        <v>0</v>
      </c>
      <c r="H15" s="19">
        <v>91</v>
      </c>
    </row>
    <row r="16" spans="2:9" x14ac:dyDescent="0.3">
      <c r="B16" s="4">
        <v>2005</v>
      </c>
      <c r="C16" s="18">
        <v>1549</v>
      </c>
      <c r="D16" s="19">
        <v>1480</v>
      </c>
      <c r="E16" s="19">
        <v>66</v>
      </c>
      <c r="F16" s="19">
        <v>3</v>
      </c>
      <c r="G16" s="19">
        <v>0</v>
      </c>
      <c r="H16" s="19">
        <v>106</v>
      </c>
    </row>
    <row r="17" spans="2:8" x14ac:dyDescent="0.3">
      <c r="B17" s="4">
        <v>2006</v>
      </c>
      <c r="C17" s="18">
        <v>844</v>
      </c>
      <c r="D17" s="19">
        <v>834</v>
      </c>
      <c r="E17" s="19">
        <v>9</v>
      </c>
      <c r="F17" s="19">
        <v>1</v>
      </c>
      <c r="G17" s="19">
        <v>0</v>
      </c>
      <c r="H17" s="19">
        <v>91</v>
      </c>
    </row>
    <row r="18" spans="2:8" x14ac:dyDescent="0.3">
      <c r="B18" s="4">
        <v>2007</v>
      </c>
      <c r="C18" s="18">
        <v>845</v>
      </c>
      <c r="D18" s="19">
        <v>845</v>
      </c>
      <c r="E18" s="19">
        <v>0</v>
      </c>
      <c r="F18" s="19">
        <v>0</v>
      </c>
      <c r="G18" s="19">
        <v>0</v>
      </c>
      <c r="H18" s="19">
        <v>63</v>
      </c>
    </row>
    <row r="19" spans="2:8" x14ac:dyDescent="0.3">
      <c r="B19" s="4">
        <v>2008</v>
      </c>
      <c r="C19" s="18">
        <f>+D19+E19+F19</f>
        <v>540</v>
      </c>
      <c r="D19" s="19">
        <v>540</v>
      </c>
      <c r="E19" s="19">
        <v>0</v>
      </c>
      <c r="F19" s="19">
        <v>0</v>
      </c>
      <c r="G19" s="19">
        <v>0</v>
      </c>
      <c r="H19" s="19">
        <v>88</v>
      </c>
    </row>
    <row r="20" spans="2:8" x14ac:dyDescent="0.3">
      <c r="B20" s="4">
        <v>2009</v>
      </c>
      <c r="C20" s="18">
        <v>256</v>
      </c>
      <c r="D20" s="19">
        <v>256</v>
      </c>
      <c r="E20" s="19">
        <v>0</v>
      </c>
      <c r="F20" s="19">
        <v>0</v>
      </c>
      <c r="G20" s="19">
        <v>0</v>
      </c>
      <c r="H20" s="19">
        <v>89</v>
      </c>
    </row>
    <row r="21" spans="2:8" x14ac:dyDescent="0.3">
      <c r="B21" s="4">
        <v>2010</v>
      </c>
      <c r="C21" s="18">
        <v>150</v>
      </c>
      <c r="D21" s="19">
        <v>0</v>
      </c>
      <c r="E21" s="19">
        <v>149</v>
      </c>
      <c r="F21" s="19">
        <v>1</v>
      </c>
      <c r="G21" s="19">
        <v>0</v>
      </c>
      <c r="H21" s="19">
        <v>143</v>
      </c>
    </row>
    <row r="22" spans="2:8" x14ac:dyDescent="0.3">
      <c r="B22" s="4">
        <v>2011</v>
      </c>
      <c r="C22" s="18">
        <v>79</v>
      </c>
      <c r="D22" s="19">
        <v>78</v>
      </c>
      <c r="E22" s="19">
        <v>1</v>
      </c>
      <c r="F22" s="19">
        <v>0</v>
      </c>
      <c r="G22" s="19">
        <v>0</v>
      </c>
      <c r="H22" s="19">
        <v>76</v>
      </c>
    </row>
    <row r="23" spans="2:8" x14ac:dyDescent="0.3">
      <c r="B23" s="4">
        <v>2012</v>
      </c>
      <c r="C23" s="18">
        <v>37</v>
      </c>
      <c r="D23" s="19">
        <v>36</v>
      </c>
      <c r="E23" s="19">
        <v>1</v>
      </c>
      <c r="F23" s="19">
        <v>0</v>
      </c>
      <c r="G23" s="19">
        <v>0</v>
      </c>
      <c r="H23" s="19">
        <v>84</v>
      </c>
    </row>
    <row r="24" spans="2:8" x14ac:dyDescent="0.3">
      <c r="B24" s="4">
        <v>2013</v>
      </c>
      <c r="C24" s="18">
        <v>26</v>
      </c>
      <c r="D24" s="19">
        <v>26</v>
      </c>
      <c r="E24" s="19">
        <v>0</v>
      </c>
      <c r="F24" s="19">
        <v>0</v>
      </c>
      <c r="G24" s="19">
        <v>0</v>
      </c>
      <c r="H24" s="19">
        <v>129</v>
      </c>
    </row>
    <row r="25" spans="2:8" x14ac:dyDescent="0.3">
      <c r="B25" s="4">
        <v>2014</v>
      </c>
      <c r="C25" s="18">
        <v>19</v>
      </c>
      <c r="D25" s="19">
        <v>19</v>
      </c>
      <c r="E25" s="19">
        <v>0</v>
      </c>
      <c r="F25" s="19">
        <v>0</v>
      </c>
      <c r="G25" s="19">
        <v>0</v>
      </c>
      <c r="H25" s="19">
        <v>84</v>
      </c>
    </row>
    <row r="26" spans="2:8" x14ac:dyDescent="0.3">
      <c r="B26" s="4">
        <v>2015</v>
      </c>
      <c r="C26" s="18">
        <v>13</v>
      </c>
      <c r="D26" s="19">
        <v>13</v>
      </c>
      <c r="E26" s="19">
        <v>0</v>
      </c>
      <c r="F26" s="19">
        <v>0</v>
      </c>
      <c r="G26" s="19">
        <v>0</v>
      </c>
      <c r="H26" s="19">
        <v>78</v>
      </c>
    </row>
    <row r="27" spans="2:8" x14ac:dyDescent="0.3">
      <c r="B27" s="4">
        <v>2016</v>
      </c>
      <c r="C27" s="18">
        <v>5</v>
      </c>
      <c r="D27" s="19">
        <v>5</v>
      </c>
      <c r="E27" s="19">
        <v>0</v>
      </c>
      <c r="F27" s="19">
        <v>0</v>
      </c>
      <c r="G27" s="19">
        <v>0</v>
      </c>
      <c r="H27" s="19">
        <v>120</v>
      </c>
    </row>
    <row r="28" spans="2:8" x14ac:dyDescent="0.3">
      <c r="B28" s="4">
        <v>2017</v>
      </c>
      <c r="C28" s="18">
        <v>7</v>
      </c>
      <c r="D28" s="19">
        <v>4</v>
      </c>
      <c r="E28" s="19">
        <v>1</v>
      </c>
      <c r="F28" s="19">
        <v>2</v>
      </c>
      <c r="G28" s="19">
        <v>0</v>
      </c>
      <c r="H28" s="19">
        <v>117</v>
      </c>
    </row>
    <row r="29" spans="2:8" x14ac:dyDescent="0.3">
      <c r="B29" s="4">
        <v>2018</v>
      </c>
      <c r="C29" s="18">
        <v>4</v>
      </c>
      <c r="D29" s="19">
        <v>4</v>
      </c>
      <c r="E29" s="19">
        <v>0</v>
      </c>
      <c r="F29" s="19">
        <v>0</v>
      </c>
      <c r="G29" s="19">
        <v>0</v>
      </c>
      <c r="H29" s="19">
        <v>99</v>
      </c>
    </row>
    <row r="30" spans="2:8" x14ac:dyDescent="0.3">
      <c r="B30" s="4">
        <v>2019</v>
      </c>
      <c r="C30" s="18">
        <v>2</v>
      </c>
      <c r="D30" s="19"/>
      <c r="E30" s="19"/>
      <c r="F30" s="19"/>
      <c r="G30" s="19">
        <v>0</v>
      </c>
      <c r="H30" s="19">
        <v>91</v>
      </c>
    </row>
    <row r="31" spans="2:8" x14ac:dyDescent="0.3">
      <c r="B31" s="4">
        <v>2020</v>
      </c>
      <c r="C31" s="18">
        <v>0</v>
      </c>
      <c r="D31" s="19">
        <v>0</v>
      </c>
      <c r="E31" s="19">
        <v>0</v>
      </c>
      <c r="F31" s="19">
        <v>0</v>
      </c>
      <c r="G31" s="19">
        <v>0</v>
      </c>
      <c r="H31" s="19">
        <v>81</v>
      </c>
    </row>
    <row r="32" spans="2:8" x14ac:dyDescent="0.3">
      <c r="B32" s="9">
        <v>2021</v>
      </c>
      <c r="C32" s="20">
        <v>0</v>
      </c>
      <c r="D32" s="3">
        <v>0</v>
      </c>
      <c r="E32" s="3">
        <v>0</v>
      </c>
      <c r="F32" s="3">
        <v>0</v>
      </c>
      <c r="G32" s="3">
        <v>0</v>
      </c>
      <c r="H32" s="3">
        <v>72</v>
      </c>
    </row>
    <row r="33" spans="2:8" x14ac:dyDescent="0.3">
      <c r="B33" s="42" t="s">
        <v>0</v>
      </c>
      <c r="C33" s="42"/>
      <c r="D33" s="42"/>
      <c r="E33" s="42"/>
      <c r="F33" s="42"/>
      <c r="G33" s="42"/>
      <c r="H33" s="42"/>
    </row>
    <row r="37" spans="2:8" x14ac:dyDescent="0.3">
      <c r="D37" s="15"/>
    </row>
    <row r="38" spans="2:8" x14ac:dyDescent="0.3">
      <c r="D38" s="15"/>
    </row>
    <row r="39" spans="2:8" x14ac:dyDescent="0.3">
      <c r="D39" s="15"/>
    </row>
    <row r="40" spans="2:8" x14ac:dyDescent="0.3">
      <c r="D40" s="15"/>
    </row>
    <row r="41" spans="2:8" x14ac:dyDescent="0.3">
      <c r="D41" s="15"/>
    </row>
    <row r="42" spans="2:8" x14ac:dyDescent="0.3">
      <c r="D42" s="15"/>
    </row>
    <row r="43" spans="2:8" x14ac:dyDescent="0.3">
      <c r="D43" s="15"/>
    </row>
  </sheetData>
  <mergeCells count="4">
    <mergeCell ref="B3:H3"/>
    <mergeCell ref="D4:F4"/>
    <mergeCell ref="G4:H4"/>
    <mergeCell ref="B33:H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BJ1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4" sqref="B4:B5"/>
    </sheetView>
  </sheetViews>
  <sheetFormatPr defaultColWidth="9.109375" defaultRowHeight="13.2" x14ac:dyDescent="0.3"/>
  <cols>
    <col min="1" max="1" width="9.109375" style="6"/>
    <col min="2" max="2" width="24.5546875" style="6" customWidth="1"/>
    <col min="3" max="3" width="9.109375" style="6" customWidth="1"/>
    <col min="4" max="4" width="8.6640625" style="6" customWidth="1"/>
    <col min="5" max="20" width="9.109375" style="6" customWidth="1"/>
    <col min="21" max="31" width="9.109375" style="6"/>
    <col min="32" max="32" width="13.33203125" style="6" customWidth="1"/>
    <col min="33" max="33" width="10.33203125" style="6" bestFit="1" customWidth="1"/>
    <col min="34" max="16384" width="9.109375" style="6"/>
  </cols>
  <sheetData>
    <row r="2" spans="2:62" x14ac:dyDescent="0.3">
      <c r="B2" s="4" t="s">
        <v>18</v>
      </c>
      <c r="C2" s="4"/>
      <c r="D2" s="4"/>
      <c r="E2" s="4"/>
    </row>
    <row r="3" spans="2:62" ht="26.4" x14ac:dyDescent="0.3">
      <c r="B3" s="21" t="s">
        <v>50</v>
      </c>
      <c r="C3" s="4"/>
      <c r="D3" s="4"/>
      <c r="E3" s="4"/>
    </row>
    <row r="4" spans="2:62" x14ac:dyDescent="0.3">
      <c r="B4" s="41" t="s">
        <v>46</v>
      </c>
      <c r="C4" s="41">
        <v>2002</v>
      </c>
      <c r="D4" s="41"/>
      <c r="E4" s="41"/>
      <c r="F4" s="41">
        <v>2003</v>
      </c>
      <c r="G4" s="41"/>
      <c r="H4" s="41"/>
      <c r="I4" s="41">
        <v>2004</v>
      </c>
      <c r="J4" s="41"/>
      <c r="K4" s="41"/>
      <c r="L4" s="41">
        <v>2005</v>
      </c>
      <c r="M4" s="41"/>
      <c r="N4" s="41"/>
      <c r="O4" s="41">
        <v>2006</v>
      </c>
      <c r="P4" s="41"/>
      <c r="Q4" s="41"/>
      <c r="R4" s="41">
        <v>2007</v>
      </c>
      <c r="S4" s="41"/>
      <c r="T4" s="41"/>
      <c r="U4" s="41">
        <v>2008</v>
      </c>
      <c r="V4" s="41"/>
      <c r="W4" s="41"/>
      <c r="X4" s="41">
        <v>2009</v>
      </c>
      <c r="Y4" s="41"/>
      <c r="Z4" s="41"/>
      <c r="AA4" s="41">
        <v>2010</v>
      </c>
      <c r="AB4" s="41"/>
      <c r="AC4" s="41"/>
      <c r="AD4" s="41">
        <v>2011</v>
      </c>
      <c r="AE4" s="41"/>
      <c r="AF4" s="41"/>
      <c r="AG4" s="41">
        <v>2012</v>
      </c>
      <c r="AH4" s="41"/>
      <c r="AI4" s="41"/>
      <c r="AJ4" s="41">
        <v>2013</v>
      </c>
      <c r="AK4" s="41"/>
      <c r="AL4" s="41"/>
      <c r="AM4" s="41">
        <v>2014</v>
      </c>
      <c r="AN4" s="41"/>
      <c r="AO4" s="41"/>
      <c r="AP4" s="41">
        <v>2015</v>
      </c>
      <c r="AQ4" s="41"/>
      <c r="AR4" s="41"/>
      <c r="AS4" s="41">
        <v>2016</v>
      </c>
      <c r="AT4" s="41"/>
      <c r="AU4" s="41"/>
      <c r="AV4" s="41">
        <v>2017</v>
      </c>
      <c r="AW4" s="41"/>
      <c r="AX4" s="41"/>
      <c r="AY4" s="41">
        <v>2018</v>
      </c>
      <c r="AZ4" s="41"/>
      <c r="BA4" s="41"/>
      <c r="BB4" s="41">
        <v>2019</v>
      </c>
      <c r="BC4" s="41"/>
      <c r="BD4" s="41"/>
      <c r="BE4" s="41">
        <v>2020</v>
      </c>
      <c r="BF4" s="41"/>
      <c r="BG4" s="41"/>
      <c r="BH4" s="41">
        <v>2021</v>
      </c>
      <c r="BI4" s="41"/>
      <c r="BJ4" s="41"/>
    </row>
    <row r="5" spans="2:62" x14ac:dyDescent="0.3">
      <c r="B5" s="43"/>
      <c r="C5" s="9" t="s">
        <v>19</v>
      </c>
      <c r="D5" s="9" t="s">
        <v>20</v>
      </c>
      <c r="E5" s="9" t="s">
        <v>21</v>
      </c>
      <c r="F5" s="9" t="s">
        <v>19</v>
      </c>
      <c r="G5" s="9" t="s">
        <v>20</v>
      </c>
      <c r="H5" s="9" t="s">
        <v>21</v>
      </c>
      <c r="I5" s="9" t="s">
        <v>19</v>
      </c>
      <c r="J5" s="9" t="s">
        <v>20</v>
      </c>
      <c r="K5" s="9" t="s">
        <v>22</v>
      </c>
      <c r="L5" s="9" t="s">
        <v>19</v>
      </c>
      <c r="M5" s="9" t="s">
        <v>20</v>
      </c>
      <c r="N5" s="9" t="s">
        <v>21</v>
      </c>
      <c r="O5" s="9" t="s">
        <v>19</v>
      </c>
      <c r="P5" s="9" t="s">
        <v>20</v>
      </c>
      <c r="Q5" s="9" t="s">
        <v>23</v>
      </c>
      <c r="R5" s="9" t="s">
        <v>19</v>
      </c>
      <c r="S5" s="9" t="s">
        <v>20</v>
      </c>
      <c r="T5" s="9" t="s">
        <v>23</v>
      </c>
      <c r="U5" s="9" t="s">
        <v>19</v>
      </c>
      <c r="V5" s="9" t="s">
        <v>20</v>
      </c>
      <c r="W5" s="9" t="s">
        <v>23</v>
      </c>
      <c r="X5" s="9" t="s">
        <v>19</v>
      </c>
      <c r="Y5" s="9" t="s">
        <v>20</v>
      </c>
      <c r="Z5" s="9" t="s">
        <v>23</v>
      </c>
      <c r="AA5" s="9" t="s">
        <v>19</v>
      </c>
      <c r="AB5" s="9" t="s">
        <v>20</v>
      </c>
      <c r="AC5" s="9" t="s">
        <v>23</v>
      </c>
      <c r="AD5" s="9" t="s">
        <v>24</v>
      </c>
      <c r="AE5" s="9" t="s">
        <v>20</v>
      </c>
      <c r="AF5" s="9" t="s">
        <v>23</v>
      </c>
      <c r="AG5" s="35" t="s">
        <v>19</v>
      </c>
      <c r="AH5" s="35" t="s">
        <v>20</v>
      </c>
      <c r="AI5" s="35" t="s">
        <v>23</v>
      </c>
      <c r="AJ5" s="35" t="s">
        <v>19</v>
      </c>
      <c r="AK5" s="35" t="s">
        <v>20</v>
      </c>
      <c r="AL5" s="35" t="s">
        <v>23</v>
      </c>
      <c r="AM5" s="35" t="s">
        <v>19</v>
      </c>
      <c r="AN5" s="35" t="s">
        <v>20</v>
      </c>
      <c r="AO5" s="35" t="s">
        <v>23</v>
      </c>
      <c r="AP5" s="35" t="s">
        <v>19</v>
      </c>
      <c r="AQ5" s="35" t="s">
        <v>20</v>
      </c>
      <c r="AR5" s="35" t="s">
        <v>23</v>
      </c>
      <c r="AS5" s="35" t="s">
        <v>19</v>
      </c>
      <c r="AT5" s="35" t="s">
        <v>20</v>
      </c>
      <c r="AU5" s="35" t="s">
        <v>23</v>
      </c>
      <c r="AV5" s="35" t="s">
        <v>19</v>
      </c>
      <c r="AW5" s="35" t="s">
        <v>20</v>
      </c>
      <c r="AX5" s="35" t="s">
        <v>23</v>
      </c>
      <c r="AY5" s="35" t="s">
        <v>19</v>
      </c>
      <c r="AZ5" s="35" t="s">
        <v>20</v>
      </c>
      <c r="BA5" s="35" t="s">
        <v>23</v>
      </c>
      <c r="BB5" s="35" t="s">
        <v>19</v>
      </c>
      <c r="BC5" s="35" t="s">
        <v>20</v>
      </c>
      <c r="BD5" s="35" t="s">
        <v>23</v>
      </c>
      <c r="BE5" s="35" t="s">
        <v>19</v>
      </c>
      <c r="BF5" s="35" t="s">
        <v>20</v>
      </c>
      <c r="BG5" s="35" t="s">
        <v>23</v>
      </c>
      <c r="BH5" s="35" t="s">
        <v>19</v>
      </c>
      <c r="BI5" s="35" t="s">
        <v>20</v>
      </c>
      <c r="BJ5" s="35" t="s">
        <v>23</v>
      </c>
    </row>
    <row r="6" spans="2:62" s="4" customFormat="1" x14ac:dyDescent="0.3">
      <c r="B6" s="4" t="s">
        <v>1</v>
      </c>
      <c r="C6" s="14">
        <v>12839</v>
      </c>
      <c r="D6" s="4">
        <v>431</v>
      </c>
      <c r="E6" s="4">
        <v>3.4</v>
      </c>
      <c r="F6" s="14">
        <v>14308</v>
      </c>
      <c r="G6" s="4">
        <v>447</v>
      </c>
      <c r="H6" s="4">
        <v>3.1</v>
      </c>
      <c r="I6" s="14">
        <v>13950</v>
      </c>
      <c r="J6" s="4">
        <v>457</v>
      </c>
      <c r="K6" s="4">
        <v>3.3</v>
      </c>
      <c r="L6" s="14">
        <v>12021</v>
      </c>
      <c r="M6" s="4">
        <v>434</v>
      </c>
      <c r="N6" s="4">
        <v>3.6</v>
      </c>
      <c r="O6" s="14">
        <v>10419</v>
      </c>
      <c r="P6" s="4">
        <v>443</v>
      </c>
      <c r="Q6" s="4">
        <v>4.3</v>
      </c>
      <c r="R6" s="14">
        <v>9077</v>
      </c>
      <c r="S6" s="4">
        <v>450</v>
      </c>
      <c r="T6" s="4">
        <v>5</v>
      </c>
      <c r="U6" s="14">
        <v>8746</v>
      </c>
      <c r="V6" s="4">
        <v>425</v>
      </c>
      <c r="W6" s="4">
        <v>4.9000000000000004</v>
      </c>
      <c r="X6" s="14">
        <v>9236</v>
      </c>
      <c r="Y6" s="4">
        <v>365</v>
      </c>
      <c r="Z6" s="24">
        <v>4</v>
      </c>
      <c r="AA6" s="25">
        <v>8956</v>
      </c>
      <c r="AB6" s="13">
        <v>244</v>
      </c>
      <c r="AC6" s="13">
        <v>2.7</v>
      </c>
      <c r="AD6" s="25">
        <f>SUM(AD7:AD13)</f>
        <v>25449</v>
      </c>
      <c r="AE6" s="13">
        <f>SUM(AE7:AE13)</f>
        <v>247</v>
      </c>
      <c r="AF6" s="13">
        <v>0.89</v>
      </c>
      <c r="AG6" s="22">
        <f>SUM(AG7:AG13)</f>
        <v>26744</v>
      </c>
      <c r="AH6" s="13">
        <f>SUM(AH7:AH13)</f>
        <v>229</v>
      </c>
      <c r="AI6" s="13">
        <v>0.93</v>
      </c>
      <c r="AJ6" s="25">
        <f>SUM(AJ7:AJ13)</f>
        <v>29675</v>
      </c>
      <c r="AK6" s="25">
        <f>SUM(AK7:AK13)</f>
        <v>233</v>
      </c>
      <c r="AL6" s="26">
        <f>(AK6/AJ6)*100</f>
        <v>0.78517270429654584</v>
      </c>
      <c r="AM6" s="25">
        <f>SUM(AM7:AM13)</f>
        <v>28813</v>
      </c>
      <c r="AN6" s="25">
        <f>SUM(AN7:AN13)</f>
        <v>217</v>
      </c>
      <c r="AO6" s="26">
        <f>(AN6/AM6)*100</f>
        <v>0.75313226668517685</v>
      </c>
      <c r="AP6" s="25">
        <f>SUM(AP7:AP13)</f>
        <v>29262</v>
      </c>
      <c r="AQ6" s="25">
        <f>SUM(AQ7:AQ13)</f>
        <v>228</v>
      </c>
      <c r="AR6" s="27">
        <f>(AQ6/AP6)*100</f>
        <v>0.77916752101701869</v>
      </c>
      <c r="AS6" s="25">
        <f>SUM(AS7:AS13)</f>
        <v>30605</v>
      </c>
      <c r="AT6" s="25">
        <f>SUM(AT7:AT13)</f>
        <v>223</v>
      </c>
      <c r="AU6" s="26">
        <f>(AT6/AS6)*100</f>
        <v>0.72863911125633063</v>
      </c>
      <c r="AV6" s="25">
        <f>SUM(AV7:AV13)</f>
        <v>30433</v>
      </c>
      <c r="AW6" s="25">
        <f>SUM(AW7:AW13)</f>
        <v>225</v>
      </c>
      <c r="AX6" s="26">
        <f>(AW6/AV6)*100</f>
        <v>0.73932901784247362</v>
      </c>
      <c r="AY6" s="25">
        <f>SUM(AY7:AY13)</f>
        <v>35192</v>
      </c>
      <c r="AZ6" s="25">
        <f>SUM(AZ7:AZ13)</f>
        <v>254</v>
      </c>
      <c r="BA6" s="26">
        <f>(AZ6/AY6)*100</f>
        <v>0.721754944305524</v>
      </c>
      <c r="BB6" s="25">
        <f>SUM(BB7:BB13)</f>
        <v>36136</v>
      </c>
      <c r="BC6" s="25">
        <f>SUM(BC7:BC13)</f>
        <v>213</v>
      </c>
      <c r="BD6" s="26">
        <f>(BC6/BB6)*100</f>
        <v>0.58943989373477967</v>
      </c>
      <c r="BE6" s="25">
        <f>SUM(BE7:BE13)</f>
        <v>28714</v>
      </c>
      <c r="BF6" s="25">
        <f>SUM(BF7:BF13)</f>
        <v>196</v>
      </c>
      <c r="BG6" s="26">
        <f>(BF6/BE6)*100</f>
        <v>0.68259385665529015</v>
      </c>
      <c r="BH6" s="25">
        <f>SUM(BH7:BH13)</f>
        <v>30286</v>
      </c>
      <c r="BI6" s="25">
        <f>SUM(BI7:BI13)</f>
        <v>182</v>
      </c>
      <c r="BJ6" s="26">
        <f>(BI6/BH6)*100</f>
        <v>0.60093772700257542</v>
      </c>
    </row>
    <row r="7" spans="2:62" x14ac:dyDescent="0.3">
      <c r="B7" s="4" t="s">
        <v>25</v>
      </c>
      <c r="C7" s="4">
        <v>892</v>
      </c>
      <c r="D7" s="6">
        <v>4</v>
      </c>
      <c r="E7" s="6">
        <v>0.4</v>
      </c>
      <c r="F7" s="6">
        <v>794</v>
      </c>
      <c r="G7" s="6">
        <v>9</v>
      </c>
      <c r="H7" s="6">
        <v>1.1000000000000001</v>
      </c>
      <c r="I7" s="6">
        <v>607</v>
      </c>
      <c r="J7" s="6">
        <v>1</v>
      </c>
      <c r="K7" s="6">
        <v>0.2</v>
      </c>
      <c r="L7" s="6">
        <v>451</v>
      </c>
      <c r="M7" s="6">
        <v>3</v>
      </c>
      <c r="N7" s="6">
        <v>0.7</v>
      </c>
      <c r="O7" s="6">
        <v>231</v>
      </c>
      <c r="P7" s="6">
        <v>9</v>
      </c>
      <c r="Q7" s="6">
        <v>3.9</v>
      </c>
      <c r="R7" s="15">
        <v>247</v>
      </c>
      <c r="S7" s="6">
        <v>5</v>
      </c>
      <c r="T7" s="6">
        <v>2</v>
      </c>
      <c r="U7" s="15">
        <v>431</v>
      </c>
      <c r="V7" s="6">
        <v>3</v>
      </c>
      <c r="W7" s="6">
        <v>0.7</v>
      </c>
      <c r="X7" s="15">
        <v>551</v>
      </c>
      <c r="Y7" s="6">
        <v>15</v>
      </c>
      <c r="Z7" s="5">
        <v>2.7</v>
      </c>
      <c r="AA7" s="28">
        <v>476</v>
      </c>
      <c r="AB7" s="5">
        <v>10</v>
      </c>
      <c r="AC7" s="5">
        <v>1.8</v>
      </c>
      <c r="AD7" s="28">
        <v>1949</v>
      </c>
      <c r="AE7" s="5">
        <v>12</v>
      </c>
      <c r="AF7" s="5">
        <v>0.26</v>
      </c>
      <c r="AG7" s="1">
        <v>1847</v>
      </c>
      <c r="AH7" s="5">
        <v>11</v>
      </c>
      <c r="AI7" s="5">
        <v>0.65</v>
      </c>
      <c r="AJ7" s="28">
        <v>2745</v>
      </c>
      <c r="AK7" s="5">
        <v>13</v>
      </c>
      <c r="AL7" s="29">
        <v>0.4</v>
      </c>
      <c r="AM7" s="28">
        <v>2436</v>
      </c>
      <c r="AN7" s="5">
        <v>14</v>
      </c>
      <c r="AO7" s="29">
        <f>AN7/AM7*100</f>
        <v>0.57471264367816088</v>
      </c>
      <c r="AP7" s="28">
        <v>2723</v>
      </c>
      <c r="AQ7" s="5">
        <v>13</v>
      </c>
      <c r="AR7" s="29">
        <f t="shared" ref="AR7:AR13" si="0">(AQ7/AP7)*100</f>
        <v>0.47741461623209691</v>
      </c>
      <c r="AS7" s="28">
        <v>3352</v>
      </c>
      <c r="AT7" s="5">
        <v>15</v>
      </c>
      <c r="AU7" s="29">
        <f t="shared" ref="AU7:AU13" si="1">(AT7/AS7)*100</f>
        <v>0.44749403341288785</v>
      </c>
      <c r="AV7" s="28">
        <v>4001</v>
      </c>
      <c r="AW7" s="5">
        <v>12</v>
      </c>
      <c r="AX7" s="29">
        <f t="shared" ref="AX7:AX13" si="2">(AW7/AV7)*100</f>
        <v>0.29992501874531363</v>
      </c>
      <c r="AY7" s="28">
        <v>4039</v>
      </c>
      <c r="AZ7" s="5">
        <v>16</v>
      </c>
      <c r="BA7" s="29">
        <f t="shared" ref="BA7:BA13" si="3">(AZ7/AY7)*100</f>
        <v>0.39613765783609806</v>
      </c>
      <c r="BB7" s="28">
        <v>4666</v>
      </c>
      <c r="BC7" s="5">
        <v>8</v>
      </c>
      <c r="BD7" s="29">
        <f t="shared" ref="BD7:BD13" si="4">(BC7/BB7)*100</f>
        <v>0.17145306472353192</v>
      </c>
      <c r="BE7" s="28">
        <v>3110</v>
      </c>
      <c r="BF7" s="5">
        <v>16</v>
      </c>
      <c r="BG7" s="29">
        <f t="shared" ref="BG7:BG13" si="5">(BF7/BE7)*100</f>
        <v>0.51446945337620575</v>
      </c>
      <c r="BH7" s="28">
        <v>3501</v>
      </c>
      <c r="BI7" s="5">
        <v>8</v>
      </c>
      <c r="BJ7" s="29">
        <f t="shared" ref="BJ7:BJ13" si="6">(BI7/BH7)*100</f>
        <v>0.22850614110254214</v>
      </c>
    </row>
    <row r="8" spans="2:62" x14ac:dyDescent="0.3">
      <c r="B8" s="4" t="s">
        <v>26</v>
      </c>
      <c r="C8" s="14">
        <v>1022</v>
      </c>
      <c r="D8" s="6">
        <v>7</v>
      </c>
      <c r="E8" s="6">
        <v>0.7</v>
      </c>
      <c r="F8" s="15">
        <v>1105</v>
      </c>
      <c r="G8" s="6">
        <v>12</v>
      </c>
      <c r="H8" s="6">
        <v>1.1000000000000001</v>
      </c>
      <c r="I8" s="6">
        <v>969</v>
      </c>
      <c r="J8" s="6">
        <v>6</v>
      </c>
      <c r="K8" s="6">
        <v>0.6</v>
      </c>
      <c r="L8" s="6">
        <v>658</v>
      </c>
      <c r="M8" s="6">
        <v>3</v>
      </c>
      <c r="N8" s="6">
        <v>0.5</v>
      </c>
      <c r="O8" s="6">
        <v>927</v>
      </c>
      <c r="P8" s="6">
        <v>8</v>
      </c>
      <c r="Q8" s="6">
        <v>0.9</v>
      </c>
      <c r="R8" s="15">
        <v>539</v>
      </c>
      <c r="S8" s="6">
        <v>12</v>
      </c>
      <c r="T8" s="6">
        <v>2.2000000000000002</v>
      </c>
      <c r="U8" s="15">
        <v>627</v>
      </c>
      <c r="V8" s="6">
        <v>10</v>
      </c>
      <c r="W8" s="6">
        <v>1.6</v>
      </c>
      <c r="X8" s="15">
        <v>797</v>
      </c>
      <c r="Y8" s="6">
        <v>11</v>
      </c>
      <c r="Z8" s="5">
        <v>1.4</v>
      </c>
      <c r="AA8" s="28">
        <v>719</v>
      </c>
      <c r="AB8" s="5">
        <v>8</v>
      </c>
      <c r="AC8" s="5">
        <v>1.1000000000000001</v>
      </c>
      <c r="AD8" s="28">
        <v>3412</v>
      </c>
      <c r="AE8" s="5">
        <v>16</v>
      </c>
      <c r="AF8" s="5">
        <v>0.32</v>
      </c>
      <c r="AG8" s="1">
        <v>2643</v>
      </c>
      <c r="AH8" s="5">
        <v>14</v>
      </c>
      <c r="AI8" s="5">
        <v>0.53</v>
      </c>
      <c r="AJ8" s="28">
        <v>3474</v>
      </c>
      <c r="AK8" s="5">
        <v>12</v>
      </c>
      <c r="AL8" s="29">
        <v>0.35</v>
      </c>
      <c r="AM8" s="28">
        <v>3139</v>
      </c>
      <c r="AN8" s="5">
        <v>6</v>
      </c>
      <c r="AO8" s="29">
        <v>0.15</v>
      </c>
      <c r="AP8" s="28">
        <v>2768</v>
      </c>
      <c r="AQ8" s="5">
        <v>15</v>
      </c>
      <c r="AR8" s="29">
        <f t="shared" si="0"/>
        <v>0.54190751445086704</v>
      </c>
      <c r="AS8" s="28">
        <v>3635</v>
      </c>
      <c r="AT8" s="5">
        <v>15</v>
      </c>
      <c r="AU8" s="29">
        <f t="shared" si="1"/>
        <v>0.41265474552957354</v>
      </c>
      <c r="AV8" s="28">
        <v>3385</v>
      </c>
      <c r="AW8" s="5">
        <v>12</v>
      </c>
      <c r="AX8" s="29">
        <f t="shared" si="2"/>
        <v>0.3545051698670606</v>
      </c>
      <c r="AY8" s="28">
        <v>4092</v>
      </c>
      <c r="AZ8" s="5">
        <v>15</v>
      </c>
      <c r="BA8" s="29">
        <f t="shared" si="3"/>
        <v>0.36656891495601174</v>
      </c>
      <c r="BB8" s="28">
        <v>3867</v>
      </c>
      <c r="BC8" s="5">
        <v>115</v>
      </c>
      <c r="BD8" s="29">
        <f t="shared" si="4"/>
        <v>2.973881561934316</v>
      </c>
      <c r="BE8" s="28">
        <v>2721</v>
      </c>
      <c r="BF8" s="5">
        <v>78</v>
      </c>
      <c r="BG8" s="29">
        <f t="shared" si="5"/>
        <v>2.8665931642778393</v>
      </c>
      <c r="BH8" s="28">
        <v>2666</v>
      </c>
      <c r="BI8" s="5">
        <v>87</v>
      </c>
      <c r="BJ8" s="29">
        <f t="shared" si="6"/>
        <v>3.2633158289572397</v>
      </c>
    </row>
    <row r="9" spans="2:62" x14ac:dyDescent="0.3">
      <c r="B9" s="4" t="s">
        <v>27</v>
      </c>
      <c r="C9" s="14">
        <v>7547</v>
      </c>
      <c r="D9" s="6">
        <v>364</v>
      </c>
      <c r="E9" s="6">
        <v>4.8</v>
      </c>
      <c r="F9" s="15">
        <v>8690</v>
      </c>
      <c r="G9" s="6">
        <v>368</v>
      </c>
      <c r="H9" s="6">
        <v>4.2</v>
      </c>
      <c r="I9" s="15">
        <v>9617</v>
      </c>
      <c r="J9" s="6">
        <v>403</v>
      </c>
      <c r="K9" s="6">
        <v>4.2</v>
      </c>
      <c r="L9" s="15">
        <v>9383</v>
      </c>
      <c r="M9" s="6">
        <v>396</v>
      </c>
      <c r="N9" s="6">
        <v>4.2</v>
      </c>
      <c r="O9" s="15">
        <v>7386</v>
      </c>
      <c r="P9" s="6">
        <v>366</v>
      </c>
      <c r="Q9" s="6">
        <v>5</v>
      </c>
      <c r="R9" s="15">
        <v>6716</v>
      </c>
      <c r="S9" s="6">
        <v>356</v>
      </c>
      <c r="T9" s="6">
        <v>5.4</v>
      </c>
      <c r="U9" s="15">
        <v>6359</v>
      </c>
      <c r="V9" s="6">
        <v>358</v>
      </c>
      <c r="W9" s="6">
        <v>5.6</v>
      </c>
      <c r="X9" s="15">
        <v>5644</v>
      </c>
      <c r="Y9" s="6">
        <v>245</v>
      </c>
      <c r="Z9" s="5">
        <v>4.3</v>
      </c>
      <c r="AA9" s="28">
        <v>5907</v>
      </c>
      <c r="AB9" s="5">
        <v>165</v>
      </c>
      <c r="AC9" s="5">
        <v>2.8</v>
      </c>
      <c r="AD9" s="28">
        <v>9712</v>
      </c>
      <c r="AE9" s="5">
        <v>131</v>
      </c>
      <c r="AF9" s="5">
        <v>1.5</v>
      </c>
      <c r="AG9" s="1">
        <v>10182</v>
      </c>
      <c r="AH9" s="5">
        <v>132</v>
      </c>
      <c r="AI9" s="5">
        <v>1.44</v>
      </c>
      <c r="AJ9" s="28">
        <v>10629</v>
      </c>
      <c r="AK9" s="5">
        <v>119</v>
      </c>
      <c r="AL9" s="29">
        <v>1.19</v>
      </c>
      <c r="AM9" s="28">
        <v>10152</v>
      </c>
      <c r="AN9" s="5">
        <v>117</v>
      </c>
      <c r="AO9" s="29">
        <v>1.1399999999999999</v>
      </c>
      <c r="AP9" s="28">
        <v>10743</v>
      </c>
      <c r="AQ9" s="5">
        <v>122</v>
      </c>
      <c r="AR9" s="29">
        <f t="shared" si="0"/>
        <v>1.1356231965000465</v>
      </c>
      <c r="AS9" s="28">
        <v>10638</v>
      </c>
      <c r="AT9" s="5">
        <v>125</v>
      </c>
      <c r="AU9" s="29">
        <f t="shared" si="1"/>
        <v>1.1750329009212257</v>
      </c>
      <c r="AV9" s="28">
        <v>9365</v>
      </c>
      <c r="AW9" s="5">
        <v>128</v>
      </c>
      <c r="AX9" s="29">
        <f t="shared" si="2"/>
        <v>1.3667912439935932</v>
      </c>
      <c r="AY9" s="28">
        <v>10711</v>
      </c>
      <c r="AZ9" s="5">
        <v>139</v>
      </c>
      <c r="BA9" s="29">
        <f t="shared" si="3"/>
        <v>1.2977313042666418</v>
      </c>
      <c r="BB9" s="28">
        <v>12156</v>
      </c>
      <c r="BC9" s="5">
        <v>51</v>
      </c>
      <c r="BD9" s="29">
        <f t="shared" si="4"/>
        <v>0.41954590325765051</v>
      </c>
      <c r="BE9" s="28">
        <v>9285</v>
      </c>
      <c r="BF9" s="5">
        <v>45</v>
      </c>
      <c r="BG9" s="29">
        <f t="shared" si="5"/>
        <v>0.48465266558966075</v>
      </c>
      <c r="BH9" s="28">
        <v>9566</v>
      </c>
      <c r="BI9" s="5">
        <v>36</v>
      </c>
      <c r="BJ9" s="29">
        <f t="shared" si="6"/>
        <v>0.3763328454944595</v>
      </c>
    </row>
    <row r="10" spans="2:62" x14ac:dyDescent="0.3">
      <c r="B10" s="4" t="s">
        <v>28</v>
      </c>
      <c r="C10" s="14">
        <v>1495</v>
      </c>
      <c r="D10" s="6">
        <v>21</v>
      </c>
      <c r="E10" s="6">
        <v>1.4</v>
      </c>
      <c r="F10" s="15">
        <v>1694</v>
      </c>
      <c r="G10" s="6">
        <v>16</v>
      </c>
      <c r="H10" s="6">
        <v>0.9</v>
      </c>
      <c r="I10" s="15">
        <v>1253</v>
      </c>
      <c r="J10" s="6">
        <v>19</v>
      </c>
      <c r="K10" s="6">
        <v>1.5</v>
      </c>
      <c r="L10" s="6">
        <v>583</v>
      </c>
      <c r="M10" s="6">
        <v>9</v>
      </c>
      <c r="N10" s="6">
        <v>1.5</v>
      </c>
      <c r="O10" s="6">
        <v>972</v>
      </c>
      <c r="P10" s="6">
        <v>17</v>
      </c>
      <c r="Q10" s="6">
        <v>1.7</v>
      </c>
      <c r="R10" s="15">
        <v>1085</v>
      </c>
      <c r="S10" s="6">
        <v>22</v>
      </c>
      <c r="T10" s="6">
        <v>2</v>
      </c>
      <c r="U10" s="15">
        <v>838</v>
      </c>
      <c r="V10" s="6">
        <v>28</v>
      </c>
      <c r="W10" s="6">
        <v>3.3</v>
      </c>
      <c r="X10" s="15">
        <v>1164</v>
      </c>
      <c r="Y10" s="6">
        <v>45</v>
      </c>
      <c r="Z10" s="5">
        <v>3.9</v>
      </c>
      <c r="AA10" s="28">
        <v>1096</v>
      </c>
      <c r="AB10" s="5">
        <v>38</v>
      </c>
      <c r="AC10" s="5">
        <v>3.5</v>
      </c>
      <c r="AD10" s="28">
        <v>4774</v>
      </c>
      <c r="AE10" s="5">
        <v>36</v>
      </c>
      <c r="AF10" s="5">
        <v>0.73</v>
      </c>
      <c r="AG10" s="1">
        <v>5825</v>
      </c>
      <c r="AH10" s="5">
        <v>47</v>
      </c>
      <c r="AI10" s="5">
        <v>0.8</v>
      </c>
      <c r="AJ10" s="28">
        <v>6063</v>
      </c>
      <c r="AK10" s="5">
        <v>39</v>
      </c>
      <c r="AL10" s="29">
        <v>0.68</v>
      </c>
      <c r="AM10" s="28">
        <v>6563</v>
      </c>
      <c r="AN10" s="5">
        <v>42</v>
      </c>
      <c r="AO10" s="29">
        <v>0.7</v>
      </c>
      <c r="AP10" s="28">
        <v>5983</v>
      </c>
      <c r="AQ10" s="5">
        <v>38</v>
      </c>
      <c r="AR10" s="29">
        <f t="shared" si="0"/>
        <v>0.63513287648336958</v>
      </c>
      <c r="AS10" s="28">
        <v>6343</v>
      </c>
      <c r="AT10" s="5">
        <v>37</v>
      </c>
      <c r="AU10" s="29">
        <f t="shared" si="1"/>
        <v>0.58332019549109249</v>
      </c>
      <c r="AV10" s="28">
        <v>7134</v>
      </c>
      <c r="AW10" s="5">
        <v>43</v>
      </c>
      <c r="AX10" s="29">
        <f t="shared" si="2"/>
        <v>0.60274740678441263</v>
      </c>
      <c r="AY10" s="28">
        <v>8755</v>
      </c>
      <c r="AZ10" s="5">
        <v>36</v>
      </c>
      <c r="BA10" s="29">
        <f t="shared" si="3"/>
        <v>0.4111936036550542</v>
      </c>
      <c r="BB10" s="28">
        <v>7837</v>
      </c>
      <c r="BC10" s="5">
        <v>14</v>
      </c>
      <c r="BD10" s="29">
        <f t="shared" si="4"/>
        <v>0.17863978563225724</v>
      </c>
      <c r="BE10" s="28">
        <v>6935</v>
      </c>
      <c r="BF10" s="5">
        <v>17</v>
      </c>
      <c r="BG10" s="29">
        <f t="shared" si="5"/>
        <v>0.24513338139870222</v>
      </c>
      <c r="BH10" s="28">
        <v>7294</v>
      </c>
      <c r="BI10" s="5">
        <v>16</v>
      </c>
      <c r="BJ10" s="29">
        <f t="shared" si="6"/>
        <v>0.21935837674801206</v>
      </c>
    </row>
    <row r="11" spans="2:62" x14ac:dyDescent="0.3">
      <c r="B11" s="4" t="s">
        <v>29</v>
      </c>
      <c r="C11" s="14">
        <v>1260</v>
      </c>
      <c r="D11" s="6">
        <v>29</v>
      </c>
      <c r="E11" s="6">
        <v>2.2999999999999998</v>
      </c>
      <c r="F11" s="15">
        <v>1238</v>
      </c>
      <c r="G11" s="6">
        <v>31</v>
      </c>
      <c r="H11" s="6">
        <v>2.5</v>
      </c>
      <c r="I11" s="15">
        <v>1012</v>
      </c>
      <c r="J11" s="6">
        <v>26</v>
      </c>
      <c r="K11" s="6">
        <v>2.6</v>
      </c>
      <c r="L11" s="6">
        <v>847</v>
      </c>
      <c r="M11" s="6">
        <v>21</v>
      </c>
      <c r="N11" s="6">
        <v>2.6</v>
      </c>
      <c r="O11" s="6">
        <v>815</v>
      </c>
      <c r="P11" s="6">
        <v>42</v>
      </c>
      <c r="Q11" s="6">
        <v>5.2</v>
      </c>
      <c r="R11" s="15">
        <v>380</v>
      </c>
      <c r="S11" s="6">
        <v>43</v>
      </c>
      <c r="T11" s="6">
        <v>11.3</v>
      </c>
      <c r="U11" s="15">
        <v>392</v>
      </c>
      <c r="V11" s="6">
        <v>26</v>
      </c>
      <c r="W11" s="6">
        <v>6.6</v>
      </c>
      <c r="X11" s="15">
        <v>539</v>
      </c>
      <c r="Y11" s="6">
        <v>42</v>
      </c>
      <c r="Z11" s="5">
        <v>7.8</v>
      </c>
      <c r="AA11" s="28">
        <v>477</v>
      </c>
      <c r="AB11" s="5">
        <v>20</v>
      </c>
      <c r="AC11" s="5">
        <v>4.2</v>
      </c>
      <c r="AD11" s="28">
        <v>2991</v>
      </c>
      <c r="AE11" s="5">
        <v>44</v>
      </c>
      <c r="AF11" s="5">
        <v>0.74</v>
      </c>
      <c r="AG11" s="1">
        <v>3352</v>
      </c>
      <c r="AH11" s="5">
        <v>20</v>
      </c>
      <c r="AI11" s="5">
        <v>0.72</v>
      </c>
      <c r="AJ11" s="28">
        <v>3777</v>
      </c>
      <c r="AK11" s="5">
        <v>40</v>
      </c>
      <c r="AL11" s="29">
        <v>1.01</v>
      </c>
      <c r="AM11" s="28">
        <v>3617</v>
      </c>
      <c r="AN11" s="5">
        <v>22</v>
      </c>
      <c r="AO11" s="29">
        <v>0.6</v>
      </c>
      <c r="AP11" s="28">
        <v>3851</v>
      </c>
      <c r="AQ11" s="5">
        <v>31</v>
      </c>
      <c r="AR11" s="29">
        <f t="shared" si="0"/>
        <v>0.80498571799532592</v>
      </c>
      <c r="AS11" s="28">
        <v>3398</v>
      </c>
      <c r="AT11" s="5">
        <v>20</v>
      </c>
      <c r="AU11" s="29">
        <f t="shared" si="1"/>
        <v>0.58858151854031782</v>
      </c>
      <c r="AV11" s="28">
        <v>3490</v>
      </c>
      <c r="AW11" s="5">
        <v>27</v>
      </c>
      <c r="AX11" s="29">
        <f t="shared" si="2"/>
        <v>0.77363896848137537</v>
      </c>
      <c r="AY11" s="28">
        <v>4446</v>
      </c>
      <c r="AZ11" s="5">
        <v>42</v>
      </c>
      <c r="BA11" s="29">
        <f t="shared" si="3"/>
        <v>0.94466936572199733</v>
      </c>
      <c r="BB11" s="28">
        <v>4446</v>
      </c>
      <c r="BC11" s="5">
        <v>21</v>
      </c>
      <c r="BD11" s="29">
        <f t="shared" si="4"/>
        <v>0.47233468286099867</v>
      </c>
      <c r="BE11" s="28">
        <v>3820</v>
      </c>
      <c r="BF11" s="5">
        <v>31</v>
      </c>
      <c r="BG11" s="29">
        <f t="shared" si="5"/>
        <v>0.81151832460732987</v>
      </c>
      <c r="BH11" s="28">
        <v>4193</v>
      </c>
      <c r="BI11" s="5">
        <v>25</v>
      </c>
      <c r="BJ11" s="29">
        <f t="shared" si="6"/>
        <v>0.59623181492964461</v>
      </c>
    </row>
    <row r="12" spans="2:62" x14ac:dyDescent="0.3">
      <c r="B12" s="4" t="s">
        <v>30</v>
      </c>
      <c r="C12" s="4">
        <v>623</v>
      </c>
      <c r="D12" s="6">
        <v>6</v>
      </c>
      <c r="E12" s="6">
        <v>1</v>
      </c>
      <c r="F12" s="6">
        <v>786</v>
      </c>
      <c r="G12" s="6">
        <v>11</v>
      </c>
      <c r="H12" s="6">
        <v>1.4</v>
      </c>
      <c r="I12" s="6">
        <v>492</v>
      </c>
      <c r="J12" s="6">
        <v>2</v>
      </c>
      <c r="K12" s="6">
        <v>0.4</v>
      </c>
      <c r="L12" s="6">
        <v>99</v>
      </c>
      <c r="M12" s="6">
        <v>2</v>
      </c>
      <c r="N12" s="6">
        <v>2</v>
      </c>
      <c r="O12" s="6">
        <v>88</v>
      </c>
      <c r="P12" s="6">
        <v>1</v>
      </c>
      <c r="Q12" s="6">
        <v>1.1000000000000001</v>
      </c>
      <c r="R12" s="15">
        <v>110</v>
      </c>
      <c r="S12" s="6">
        <v>2</v>
      </c>
      <c r="T12" s="6">
        <v>1.8</v>
      </c>
      <c r="U12" s="15">
        <v>99</v>
      </c>
      <c r="V12" s="6">
        <v>0</v>
      </c>
      <c r="W12" s="6">
        <v>0</v>
      </c>
      <c r="X12" s="15">
        <v>518</v>
      </c>
      <c r="Y12" s="6">
        <v>6</v>
      </c>
      <c r="Z12" s="5">
        <v>1.2</v>
      </c>
      <c r="AA12" s="28">
        <v>262</v>
      </c>
      <c r="AB12" s="5">
        <v>3</v>
      </c>
      <c r="AC12" s="5">
        <v>1.1000000000000001</v>
      </c>
      <c r="AD12" s="28">
        <v>2611</v>
      </c>
      <c r="AE12" s="5">
        <v>8</v>
      </c>
      <c r="AF12" s="5">
        <v>0.26</v>
      </c>
      <c r="AG12" s="1">
        <v>2852</v>
      </c>
      <c r="AH12" s="5">
        <v>5</v>
      </c>
      <c r="AI12" s="5">
        <v>0.2</v>
      </c>
      <c r="AJ12" s="28">
        <v>2912</v>
      </c>
      <c r="AK12" s="5">
        <v>9</v>
      </c>
      <c r="AL12" s="29">
        <v>0.27</v>
      </c>
      <c r="AM12" s="28">
        <v>2835</v>
      </c>
      <c r="AN12" s="5">
        <v>10</v>
      </c>
      <c r="AO12" s="29">
        <v>0.35</v>
      </c>
      <c r="AP12" s="28">
        <v>3138</v>
      </c>
      <c r="AQ12" s="5">
        <v>7</v>
      </c>
      <c r="AR12" s="29">
        <f t="shared" si="0"/>
        <v>0.22307202039515617</v>
      </c>
      <c r="AS12" s="28">
        <v>3203</v>
      </c>
      <c r="AT12" s="5">
        <v>10</v>
      </c>
      <c r="AU12" s="29">
        <f t="shared" si="1"/>
        <v>0.31220730565095223</v>
      </c>
      <c r="AV12" s="28">
        <v>3012</v>
      </c>
      <c r="AW12" s="5">
        <v>3</v>
      </c>
      <c r="AX12" s="29">
        <f t="shared" si="2"/>
        <v>9.9601593625498003E-2</v>
      </c>
      <c r="AY12" s="28">
        <v>3097</v>
      </c>
      <c r="AZ12" s="5">
        <v>4</v>
      </c>
      <c r="BA12" s="29">
        <f t="shared" si="3"/>
        <v>0.12915724895059735</v>
      </c>
      <c r="BB12" s="28">
        <v>3102</v>
      </c>
      <c r="BC12" s="5">
        <v>4</v>
      </c>
      <c r="BD12" s="29">
        <f t="shared" si="4"/>
        <v>0.12894906511927789</v>
      </c>
      <c r="BE12" s="28">
        <v>2830</v>
      </c>
      <c r="BF12" s="5">
        <v>9</v>
      </c>
      <c r="BG12" s="29">
        <f t="shared" si="5"/>
        <v>0.3180212014134276</v>
      </c>
      <c r="BH12" s="28">
        <v>3059</v>
      </c>
      <c r="BI12" s="5">
        <v>9</v>
      </c>
      <c r="BJ12" s="29">
        <f t="shared" si="6"/>
        <v>0.29421379535796011</v>
      </c>
    </row>
    <row r="13" spans="2:62" x14ac:dyDescent="0.3">
      <c r="B13" s="9" t="s">
        <v>31</v>
      </c>
      <c r="C13" s="9">
        <v>0</v>
      </c>
      <c r="D13" s="17">
        <v>0</v>
      </c>
      <c r="E13" s="30">
        <v>0</v>
      </c>
      <c r="F13" s="17">
        <v>1</v>
      </c>
      <c r="G13" s="17">
        <v>0</v>
      </c>
      <c r="H13" s="30">
        <v>0</v>
      </c>
      <c r="I13" s="17">
        <v>0</v>
      </c>
      <c r="J13" s="17">
        <v>0</v>
      </c>
      <c r="K13" s="30">
        <v>0</v>
      </c>
      <c r="L13" s="17">
        <v>0</v>
      </c>
      <c r="M13" s="17">
        <v>0</v>
      </c>
      <c r="N13" s="30">
        <v>0</v>
      </c>
      <c r="O13" s="17">
        <v>0</v>
      </c>
      <c r="P13" s="17">
        <v>0</v>
      </c>
      <c r="Q13" s="30">
        <v>0</v>
      </c>
      <c r="R13" s="16">
        <v>0</v>
      </c>
      <c r="S13" s="17">
        <v>0</v>
      </c>
      <c r="T13" s="30">
        <v>0</v>
      </c>
      <c r="U13" s="16">
        <v>0</v>
      </c>
      <c r="V13" s="17">
        <v>0</v>
      </c>
      <c r="W13" s="30">
        <v>0</v>
      </c>
      <c r="X13" s="16">
        <v>23</v>
      </c>
      <c r="Y13" s="17">
        <v>1</v>
      </c>
      <c r="Z13" s="31">
        <v>4.3</v>
      </c>
      <c r="AA13" s="32">
        <v>19</v>
      </c>
      <c r="AB13" s="33">
        <v>0</v>
      </c>
      <c r="AC13" s="31">
        <v>0</v>
      </c>
      <c r="AD13" s="32">
        <v>0</v>
      </c>
      <c r="AE13" s="33">
        <v>0</v>
      </c>
      <c r="AF13" s="31">
        <v>0</v>
      </c>
      <c r="AG13" s="2">
        <v>43</v>
      </c>
      <c r="AH13" s="33">
        <v>0</v>
      </c>
      <c r="AI13" s="33">
        <v>2.2999999999999998</v>
      </c>
      <c r="AJ13" s="32">
        <v>75</v>
      </c>
      <c r="AK13" s="33">
        <v>1</v>
      </c>
      <c r="AL13" s="34">
        <v>7.04</v>
      </c>
      <c r="AM13" s="32">
        <v>71</v>
      </c>
      <c r="AN13" s="33">
        <v>6</v>
      </c>
      <c r="AO13" s="34">
        <v>9.9</v>
      </c>
      <c r="AP13" s="32">
        <v>56</v>
      </c>
      <c r="AQ13" s="33">
        <v>2</v>
      </c>
      <c r="AR13" s="34">
        <f t="shared" si="0"/>
        <v>3.5714285714285712</v>
      </c>
      <c r="AS13" s="32">
        <v>36</v>
      </c>
      <c r="AT13" s="33">
        <v>1</v>
      </c>
      <c r="AU13" s="34">
        <f t="shared" si="1"/>
        <v>2.7777777777777777</v>
      </c>
      <c r="AV13" s="32">
        <v>46</v>
      </c>
      <c r="AW13" s="33">
        <v>0</v>
      </c>
      <c r="AX13" s="34">
        <f t="shared" si="2"/>
        <v>0</v>
      </c>
      <c r="AY13" s="32">
        <v>52</v>
      </c>
      <c r="AZ13" s="33">
        <v>2</v>
      </c>
      <c r="BA13" s="34">
        <f t="shared" si="3"/>
        <v>3.8461538461538463</v>
      </c>
      <c r="BB13" s="32">
        <v>62</v>
      </c>
      <c r="BC13" s="33">
        <v>0</v>
      </c>
      <c r="BD13" s="34">
        <f t="shared" si="4"/>
        <v>0</v>
      </c>
      <c r="BE13" s="32">
        <v>13</v>
      </c>
      <c r="BF13" s="33">
        <v>0</v>
      </c>
      <c r="BG13" s="34">
        <f t="shared" si="5"/>
        <v>0</v>
      </c>
      <c r="BH13" s="32">
        <v>7</v>
      </c>
      <c r="BI13" s="33">
        <v>1</v>
      </c>
      <c r="BJ13" s="34">
        <f t="shared" si="6"/>
        <v>14.285714285714285</v>
      </c>
    </row>
    <row r="14" spans="2:62" x14ac:dyDescent="0.3">
      <c r="B14" s="4" t="s">
        <v>0</v>
      </c>
    </row>
    <row r="15" spans="2:62" x14ac:dyDescent="0.3">
      <c r="AG15" s="23" t="s">
        <v>32</v>
      </c>
    </row>
    <row r="16" spans="2:62" x14ac:dyDescent="0.3">
      <c r="B16" s="36" t="s">
        <v>33</v>
      </c>
    </row>
    <row r="17" spans="2:2" x14ac:dyDescent="0.3">
      <c r="B17" s="36" t="s">
        <v>34</v>
      </c>
    </row>
  </sheetData>
  <mergeCells count="21">
    <mergeCell ref="U4:W4"/>
    <mergeCell ref="X4:Z4"/>
    <mergeCell ref="AA4:AC4"/>
    <mergeCell ref="AD4:AF4"/>
    <mergeCell ref="AG4:AI4"/>
    <mergeCell ref="B4:B5"/>
    <mergeCell ref="BE4:BG4"/>
    <mergeCell ref="BH4:BJ4"/>
    <mergeCell ref="AM4:AO4"/>
    <mergeCell ref="AP4:AR4"/>
    <mergeCell ref="AS4:AU4"/>
    <mergeCell ref="AV4:AX4"/>
    <mergeCell ref="AY4:BA4"/>
    <mergeCell ref="BB4:BD4"/>
    <mergeCell ref="AJ4:AL4"/>
    <mergeCell ref="C4:E4"/>
    <mergeCell ref="F4:H4"/>
    <mergeCell ref="I4:K4"/>
    <mergeCell ref="L4:N4"/>
    <mergeCell ref="O4:Q4"/>
    <mergeCell ref="R4:T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41"/>
  <sheetViews>
    <sheetView workbookViewId="0">
      <selection activeCell="B4" sqref="B4"/>
    </sheetView>
  </sheetViews>
  <sheetFormatPr defaultColWidth="9.109375" defaultRowHeight="13.2" x14ac:dyDescent="0.3"/>
  <cols>
    <col min="1" max="1" width="9.109375" style="6"/>
    <col min="2" max="2" width="11.33203125" style="6" customWidth="1"/>
    <col min="3" max="3" width="13.6640625" style="6" bestFit="1" customWidth="1"/>
    <col min="4" max="4" width="14.109375" style="6" customWidth="1"/>
    <col min="5" max="16384" width="9.109375" style="6"/>
  </cols>
  <sheetData>
    <row r="1" spans="2:5" x14ac:dyDescent="0.3">
      <c r="B1" s="4"/>
      <c r="C1" s="4"/>
      <c r="D1" s="4"/>
      <c r="E1" s="4"/>
    </row>
    <row r="2" spans="2:5" x14ac:dyDescent="0.3">
      <c r="B2" s="4" t="s">
        <v>35</v>
      </c>
      <c r="C2" s="4"/>
      <c r="D2" s="4"/>
      <c r="E2" s="4"/>
    </row>
    <row r="3" spans="2:5" x14ac:dyDescent="0.3">
      <c r="B3" s="44" t="s">
        <v>49</v>
      </c>
      <c r="C3" s="44"/>
      <c r="D3" s="44"/>
      <c r="E3" s="44"/>
    </row>
    <row r="4" spans="2:5" x14ac:dyDescent="0.3">
      <c r="B4" s="7" t="s">
        <v>47</v>
      </c>
      <c r="C4" s="8" t="s">
        <v>36</v>
      </c>
      <c r="D4" s="8" t="s">
        <v>37</v>
      </c>
      <c r="E4" s="4"/>
    </row>
    <row r="5" spans="2:5" x14ac:dyDescent="0.3">
      <c r="B5" s="4">
        <v>1986</v>
      </c>
      <c r="C5" s="5">
        <v>1</v>
      </c>
      <c r="D5" s="5">
        <v>1</v>
      </c>
    </row>
    <row r="6" spans="2:5" x14ac:dyDescent="0.3">
      <c r="B6" s="4">
        <v>1987</v>
      </c>
      <c r="C6" s="5">
        <v>4</v>
      </c>
      <c r="D6" s="5">
        <v>13</v>
      </c>
    </row>
    <row r="7" spans="2:5" x14ac:dyDescent="0.3">
      <c r="B7" s="4">
        <v>1988</v>
      </c>
      <c r="C7" s="5">
        <v>11</v>
      </c>
      <c r="D7" s="5">
        <v>19</v>
      </c>
    </row>
    <row r="8" spans="2:5" x14ac:dyDescent="0.3">
      <c r="B8" s="4">
        <v>1989</v>
      </c>
      <c r="C8" s="5">
        <v>15</v>
      </c>
      <c r="D8" s="5">
        <v>21</v>
      </c>
    </row>
    <row r="9" spans="2:5" x14ac:dyDescent="0.3">
      <c r="B9" s="4">
        <v>1990</v>
      </c>
      <c r="C9" s="5">
        <v>13</v>
      </c>
      <c r="D9" s="5">
        <v>34</v>
      </c>
    </row>
    <row r="10" spans="2:5" x14ac:dyDescent="0.3">
      <c r="B10" s="4">
        <v>1991</v>
      </c>
      <c r="C10" s="5">
        <v>13</v>
      </c>
      <c r="D10" s="5">
        <v>44</v>
      </c>
    </row>
    <row r="11" spans="2:5" x14ac:dyDescent="0.3">
      <c r="B11" s="4">
        <v>1992</v>
      </c>
      <c r="C11" s="5">
        <v>26</v>
      </c>
      <c r="D11" s="5">
        <v>75</v>
      </c>
    </row>
    <row r="12" spans="2:5" x14ac:dyDescent="0.3">
      <c r="B12" s="4">
        <v>1993</v>
      </c>
      <c r="C12" s="5">
        <v>29</v>
      </c>
      <c r="D12" s="5">
        <v>81</v>
      </c>
    </row>
    <row r="13" spans="2:5" x14ac:dyDescent="0.3">
      <c r="B13" s="4">
        <v>1994</v>
      </c>
      <c r="C13" s="5">
        <v>19</v>
      </c>
      <c r="D13" s="5">
        <v>59</v>
      </c>
    </row>
    <row r="14" spans="2:5" x14ac:dyDescent="0.3">
      <c r="B14" s="4">
        <v>1995</v>
      </c>
      <c r="C14" s="5">
        <v>28</v>
      </c>
      <c r="D14" s="5">
        <v>67</v>
      </c>
    </row>
    <row r="15" spans="2:5" x14ac:dyDescent="0.3">
      <c r="B15" s="4">
        <v>1996</v>
      </c>
      <c r="C15" s="5">
        <v>38</v>
      </c>
      <c r="D15" s="5">
        <v>78</v>
      </c>
    </row>
    <row r="16" spans="2:5" x14ac:dyDescent="0.3">
      <c r="B16" s="4">
        <v>1997</v>
      </c>
      <c r="C16" s="5">
        <v>30</v>
      </c>
      <c r="D16" s="5">
        <v>88</v>
      </c>
    </row>
    <row r="17" spans="2:4" x14ac:dyDescent="0.3">
      <c r="B17" s="4">
        <v>1998</v>
      </c>
      <c r="C17" s="5">
        <v>37</v>
      </c>
      <c r="D17" s="5">
        <v>178</v>
      </c>
    </row>
    <row r="18" spans="2:4" x14ac:dyDescent="0.3">
      <c r="B18" s="4">
        <v>1999</v>
      </c>
      <c r="C18" s="5">
        <v>90</v>
      </c>
      <c r="D18" s="5">
        <v>241</v>
      </c>
    </row>
    <row r="19" spans="2:4" x14ac:dyDescent="0.3">
      <c r="B19" s="4">
        <v>2000</v>
      </c>
      <c r="C19" s="5">
        <v>46</v>
      </c>
      <c r="D19" s="5">
        <v>226</v>
      </c>
    </row>
    <row r="20" spans="2:4" x14ac:dyDescent="0.3">
      <c r="B20" s="4">
        <v>2001</v>
      </c>
      <c r="C20" s="5">
        <v>72</v>
      </c>
      <c r="D20" s="5">
        <v>330</v>
      </c>
    </row>
    <row r="21" spans="2:4" x14ac:dyDescent="0.3">
      <c r="B21" s="4">
        <v>2002</v>
      </c>
      <c r="C21" s="5">
        <v>109</v>
      </c>
      <c r="D21" s="5">
        <v>431</v>
      </c>
    </row>
    <row r="22" spans="2:4" x14ac:dyDescent="0.3">
      <c r="B22" s="4">
        <v>2003</v>
      </c>
      <c r="C22" s="5">
        <v>109</v>
      </c>
      <c r="D22" s="5">
        <v>447</v>
      </c>
    </row>
    <row r="23" spans="2:4" x14ac:dyDescent="0.3">
      <c r="B23" s="4">
        <v>2004</v>
      </c>
      <c r="C23" s="5">
        <v>63</v>
      </c>
      <c r="D23" s="5">
        <v>457</v>
      </c>
    </row>
    <row r="24" spans="2:4" x14ac:dyDescent="0.3">
      <c r="B24" s="4">
        <v>2005</v>
      </c>
      <c r="C24" s="5">
        <v>30</v>
      </c>
      <c r="D24" s="5">
        <v>434</v>
      </c>
    </row>
    <row r="25" spans="2:4" x14ac:dyDescent="0.3">
      <c r="B25" s="4">
        <v>2006</v>
      </c>
      <c r="C25" s="5">
        <v>43</v>
      </c>
      <c r="D25" s="5">
        <v>443</v>
      </c>
    </row>
    <row r="26" spans="2:4" x14ac:dyDescent="0.3">
      <c r="B26" s="4">
        <v>2007</v>
      </c>
      <c r="C26" s="5">
        <v>120</v>
      </c>
      <c r="D26" s="5">
        <v>450</v>
      </c>
    </row>
    <row r="27" spans="2:4" x14ac:dyDescent="0.3">
      <c r="B27" s="4">
        <v>2008</v>
      </c>
      <c r="C27" s="5">
        <v>76</v>
      </c>
      <c r="D27" s="5">
        <v>425</v>
      </c>
    </row>
    <row r="28" spans="2:4" x14ac:dyDescent="0.3">
      <c r="B28" s="4">
        <v>2009</v>
      </c>
      <c r="C28" s="5">
        <v>92</v>
      </c>
      <c r="D28" s="5">
        <v>365</v>
      </c>
    </row>
    <row r="29" spans="2:4" x14ac:dyDescent="0.3">
      <c r="B29" s="4">
        <v>2010</v>
      </c>
      <c r="C29" s="5">
        <v>81</v>
      </c>
      <c r="D29" s="5">
        <v>244</v>
      </c>
    </row>
    <row r="30" spans="2:4" x14ac:dyDescent="0.3">
      <c r="B30" s="4">
        <v>2011</v>
      </c>
      <c r="C30" s="45" t="s">
        <v>38</v>
      </c>
      <c r="D30" s="5">
        <v>226</v>
      </c>
    </row>
    <row r="31" spans="2:4" x14ac:dyDescent="0.3">
      <c r="B31" s="4">
        <v>2012</v>
      </c>
      <c r="C31" s="45"/>
      <c r="D31" s="5">
        <v>229</v>
      </c>
    </row>
    <row r="32" spans="2:4" x14ac:dyDescent="0.3">
      <c r="B32" s="4">
        <v>2013</v>
      </c>
      <c r="C32" s="45"/>
      <c r="D32" s="5">
        <v>233</v>
      </c>
    </row>
    <row r="33" spans="2:4" x14ac:dyDescent="0.3">
      <c r="B33" s="4">
        <v>2014</v>
      </c>
      <c r="C33" s="45"/>
      <c r="D33" s="5">
        <v>217</v>
      </c>
    </row>
    <row r="34" spans="2:4" x14ac:dyDescent="0.3">
      <c r="B34" s="4">
        <v>2015</v>
      </c>
      <c r="C34" s="45"/>
      <c r="D34" s="5">
        <v>228</v>
      </c>
    </row>
    <row r="35" spans="2:4" x14ac:dyDescent="0.3">
      <c r="B35" s="4">
        <v>2016</v>
      </c>
      <c r="C35" s="45"/>
      <c r="D35" s="5">
        <v>223</v>
      </c>
    </row>
    <row r="36" spans="2:4" x14ac:dyDescent="0.3">
      <c r="B36" s="4">
        <v>2017</v>
      </c>
      <c r="C36" s="45"/>
      <c r="D36" s="5">
        <v>225</v>
      </c>
    </row>
    <row r="37" spans="2:4" x14ac:dyDescent="0.3">
      <c r="B37" s="4">
        <v>2018</v>
      </c>
      <c r="C37" s="45"/>
      <c r="D37" s="5">
        <v>252</v>
      </c>
    </row>
    <row r="38" spans="2:4" x14ac:dyDescent="0.3">
      <c r="B38" s="4">
        <v>2019</v>
      </c>
      <c r="C38" s="45"/>
      <c r="D38" s="5">
        <v>205</v>
      </c>
    </row>
    <row r="39" spans="2:4" x14ac:dyDescent="0.3">
      <c r="B39" s="4">
        <v>2020</v>
      </c>
      <c r="C39" s="45"/>
      <c r="D39" s="5">
        <v>130</v>
      </c>
    </row>
    <row r="40" spans="2:4" x14ac:dyDescent="0.3">
      <c r="B40" s="9">
        <v>2021</v>
      </c>
      <c r="C40" s="43"/>
      <c r="D40" s="33">
        <v>182</v>
      </c>
    </row>
    <row r="41" spans="2:4" x14ac:dyDescent="0.3">
      <c r="B41" s="44" t="s">
        <v>0</v>
      </c>
      <c r="C41" s="44"/>
      <c r="D41" s="44"/>
    </row>
  </sheetData>
  <mergeCells count="3">
    <mergeCell ref="B3:E3"/>
    <mergeCell ref="C30:C40"/>
    <mergeCell ref="B41:D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59999389629810485"/>
  </sheetPr>
  <dimension ref="A2:T22"/>
  <sheetViews>
    <sheetView workbookViewId="0">
      <selection activeCell="A16" sqref="A16"/>
    </sheetView>
  </sheetViews>
  <sheetFormatPr defaultColWidth="9.109375" defaultRowHeight="13.2" x14ac:dyDescent="0.3"/>
  <cols>
    <col min="1" max="1" width="40.77734375" style="6" bestFit="1" customWidth="1"/>
    <col min="2" max="20" width="5" style="6" bestFit="1" customWidth="1"/>
    <col min="21" max="16384" width="9.109375" style="6"/>
  </cols>
  <sheetData>
    <row r="2" spans="1:20" x14ac:dyDescent="0.3">
      <c r="A2" s="4" t="s">
        <v>39</v>
      </c>
      <c r="B2" s="4"/>
    </row>
    <row r="3" spans="1:20" x14ac:dyDescent="0.3">
      <c r="A3" s="46" t="s">
        <v>48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</row>
    <row r="4" spans="1:20" x14ac:dyDescent="0.3">
      <c r="A4" s="17"/>
      <c r="B4" s="9">
        <v>2003</v>
      </c>
      <c r="C4" s="9">
        <v>2004</v>
      </c>
      <c r="D4" s="35">
        <v>2005</v>
      </c>
      <c r="E4" s="35">
        <v>2006</v>
      </c>
      <c r="F4" s="35">
        <v>2007</v>
      </c>
      <c r="G4" s="35">
        <v>2008</v>
      </c>
      <c r="H4" s="35">
        <v>2009</v>
      </c>
      <c r="I4" s="35">
        <v>2010</v>
      </c>
      <c r="J4" s="35">
        <v>2011</v>
      </c>
      <c r="K4" s="35">
        <v>2012</v>
      </c>
      <c r="L4" s="35">
        <v>2013</v>
      </c>
      <c r="M4" s="35">
        <v>2014</v>
      </c>
      <c r="N4" s="35">
        <v>2015</v>
      </c>
      <c r="O4" s="35">
        <v>2016</v>
      </c>
      <c r="P4" s="35">
        <v>2017</v>
      </c>
      <c r="Q4" s="9">
        <v>2018</v>
      </c>
      <c r="R4" s="7">
        <v>2019</v>
      </c>
      <c r="S4" s="7">
        <v>2020</v>
      </c>
      <c r="T4" s="7">
        <v>2021</v>
      </c>
    </row>
    <row r="5" spans="1:20" x14ac:dyDescent="0.3">
      <c r="A5" s="6" t="s">
        <v>40</v>
      </c>
      <c r="B5" s="5">
        <v>95.8</v>
      </c>
      <c r="C5" s="5">
        <v>96.8</v>
      </c>
      <c r="D5" s="5">
        <v>95.3</v>
      </c>
      <c r="E5" s="5">
        <v>92</v>
      </c>
      <c r="F5" s="5">
        <v>89</v>
      </c>
      <c r="G5" s="5">
        <v>89.7</v>
      </c>
      <c r="H5" s="5">
        <v>91.1</v>
      </c>
      <c r="I5" s="37">
        <v>98</v>
      </c>
      <c r="J5" s="5">
        <v>96.6</v>
      </c>
      <c r="K5" s="5">
        <v>92.5</v>
      </c>
      <c r="L5" s="5">
        <v>92</v>
      </c>
      <c r="M5" s="5">
        <v>91.5</v>
      </c>
      <c r="N5" s="5">
        <v>96</v>
      </c>
      <c r="O5" s="5">
        <v>96.3</v>
      </c>
      <c r="P5" s="5">
        <v>89.8</v>
      </c>
      <c r="Q5" s="5">
        <v>97</v>
      </c>
      <c r="R5" s="5">
        <v>97</v>
      </c>
      <c r="S5" s="5">
        <v>87</v>
      </c>
      <c r="T5" s="5">
        <v>76.5</v>
      </c>
    </row>
    <row r="6" spans="1:20" x14ac:dyDescent="0.3">
      <c r="A6" s="6" t="s">
        <v>41</v>
      </c>
      <c r="B6" s="5">
        <v>95.8</v>
      </c>
      <c r="C6" s="5">
        <v>96.5</v>
      </c>
      <c r="D6" s="5">
        <v>95.9</v>
      </c>
      <c r="E6" s="5">
        <v>98</v>
      </c>
      <c r="F6" s="5">
        <v>96</v>
      </c>
      <c r="G6" s="5">
        <v>93.9</v>
      </c>
      <c r="H6" s="5">
        <v>97.1</v>
      </c>
      <c r="I6" s="37">
        <v>95</v>
      </c>
      <c r="J6" s="5">
        <v>94.9</v>
      </c>
      <c r="K6" s="5">
        <v>97.7</v>
      </c>
      <c r="L6" s="5">
        <v>95</v>
      </c>
      <c r="M6" s="5">
        <v>95</v>
      </c>
      <c r="N6" s="5">
        <v>94</v>
      </c>
      <c r="O6" s="5">
        <v>95.7</v>
      </c>
      <c r="P6" s="5">
        <v>87.7</v>
      </c>
      <c r="Q6" s="5">
        <v>96</v>
      </c>
      <c r="R6" s="5">
        <v>96</v>
      </c>
      <c r="S6" s="5">
        <v>78.8</v>
      </c>
      <c r="T6" s="5">
        <v>83.4</v>
      </c>
    </row>
    <row r="7" spans="1:20" x14ac:dyDescent="0.3">
      <c r="A7" s="6" t="s">
        <v>42</v>
      </c>
      <c r="B7" s="5">
        <v>95.1</v>
      </c>
      <c r="C7" s="5">
        <v>96.5</v>
      </c>
      <c r="D7" s="5">
        <v>96.2</v>
      </c>
      <c r="E7" s="5">
        <v>98</v>
      </c>
      <c r="F7" s="5">
        <v>97</v>
      </c>
      <c r="G7" s="5">
        <v>94.1</v>
      </c>
      <c r="H7" s="5">
        <v>97.9</v>
      </c>
      <c r="I7" s="37">
        <v>95</v>
      </c>
      <c r="J7" s="5">
        <v>94.9</v>
      </c>
      <c r="K7" s="5">
        <v>97.7</v>
      </c>
      <c r="L7" s="5">
        <v>95</v>
      </c>
      <c r="M7" s="5">
        <v>94.9</v>
      </c>
      <c r="N7" s="5">
        <v>94</v>
      </c>
      <c r="O7" s="5">
        <v>93.9</v>
      </c>
      <c r="P7" s="5">
        <v>87.9</v>
      </c>
      <c r="Q7" s="5">
        <v>96</v>
      </c>
      <c r="R7" s="5">
        <v>96</v>
      </c>
      <c r="S7" s="5">
        <v>78.8</v>
      </c>
      <c r="T7" s="5">
        <v>83.4</v>
      </c>
    </row>
    <row r="8" spans="1:20" x14ac:dyDescent="0.3">
      <c r="A8" s="17" t="s">
        <v>43</v>
      </c>
      <c r="B8" s="33">
        <v>98.9</v>
      </c>
      <c r="C8" s="33">
        <v>99.8</v>
      </c>
      <c r="D8" s="33">
        <v>96.1</v>
      </c>
      <c r="E8" s="33">
        <v>97</v>
      </c>
      <c r="F8" s="33">
        <v>101</v>
      </c>
      <c r="G8" s="33">
        <v>98.1</v>
      </c>
      <c r="H8" s="33">
        <v>99.4</v>
      </c>
      <c r="I8" s="31">
        <v>98</v>
      </c>
      <c r="J8" s="33">
        <v>96.8</v>
      </c>
      <c r="K8" s="33">
        <v>97.9</v>
      </c>
      <c r="L8" s="33">
        <v>99</v>
      </c>
      <c r="M8" s="33">
        <v>98.9</v>
      </c>
      <c r="N8" s="33">
        <v>98</v>
      </c>
      <c r="O8" s="33">
        <v>94.5</v>
      </c>
      <c r="P8" s="33">
        <v>90.2</v>
      </c>
      <c r="Q8" s="33">
        <v>99</v>
      </c>
      <c r="R8" s="33">
        <v>95</v>
      </c>
      <c r="S8" s="33">
        <v>75.900000000000006</v>
      </c>
      <c r="T8" s="33">
        <v>83.7</v>
      </c>
    </row>
    <row r="9" spans="1:20" x14ac:dyDescent="0.3">
      <c r="A9" s="4" t="s">
        <v>0</v>
      </c>
    </row>
    <row r="12" spans="1:20" x14ac:dyDescent="0.3">
      <c r="A12" s="38"/>
    </row>
    <row r="13" spans="1:20" x14ac:dyDescent="0.3">
      <c r="A13" s="38"/>
    </row>
    <row r="18" spans="1:4" x14ac:dyDescent="0.25">
      <c r="A18" s="39"/>
      <c r="B18" s="39"/>
      <c r="C18" s="39"/>
      <c r="D18" s="39"/>
    </row>
    <row r="19" spans="1:4" x14ac:dyDescent="0.25">
      <c r="A19" s="39"/>
      <c r="B19" s="39"/>
      <c r="C19" s="39"/>
      <c r="D19" s="39"/>
    </row>
    <row r="20" spans="1:4" x14ac:dyDescent="0.25">
      <c r="A20" s="39"/>
      <c r="B20" s="39"/>
      <c r="C20" s="39"/>
      <c r="D20" s="39"/>
    </row>
    <row r="21" spans="1:4" x14ac:dyDescent="0.25">
      <c r="A21" s="39"/>
      <c r="B21" s="39"/>
      <c r="C21" s="39"/>
      <c r="D21" s="39"/>
    </row>
    <row r="22" spans="1:4" x14ac:dyDescent="0.25">
      <c r="A22" s="39"/>
      <c r="B22" s="39"/>
      <c r="C22" s="39"/>
      <c r="D22" s="39"/>
    </row>
  </sheetData>
  <mergeCells count="1">
    <mergeCell ref="A3:T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3.4 H</vt:lpstr>
      <vt:lpstr>3.6 H</vt:lpstr>
      <vt:lpstr>3.7 H</vt:lpstr>
      <vt:lpstr>3.10 H</vt:lpstr>
      <vt:lpstr>3.20 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Nah</dc:creator>
  <cp:lastModifiedBy>Javier Romero</cp:lastModifiedBy>
  <dcterms:created xsi:type="dcterms:W3CDTF">2022-08-08T22:46:14Z</dcterms:created>
  <dcterms:modified xsi:type="dcterms:W3CDTF">2022-09-15T16:22:48Z</dcterms:modified>
</cp:coreProperties>
</file>