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iborg-my.sharepoint.com/personal/jromero_mail_sib_org_bz/Documents/Website/OtherStatistics/Health Statistics/"/>
    </mc:Choice>
  </mc:AlternateContent>
  <xr:revisionPtr revIDLastSave="52" documentId="8_{B42DF6BF-1F22-4918-8AE3-6AC4C019EE0D}" xr6:coauthVersionLast="47" xr6:coauthVersionMax="47" xr10:uidLastSave="{C49F3BED-D48B-462F-BDAA-EB2B6C74A8B4}"/>
  <bookViews>
    <workbookView xWindow="-108" yWindow="-108" windowWidth="23256" windowHeight="12576" xr2:uid="{00000000-000D-0000-FFFF-FFFF00000000}"/>
  </bookViews>
  <sheets>
    <sheet name="3.11 H" sheetId="9" r:id="rId1"/>
    <sheet name="3.14 H" sheetId="10" r:id="rId2"/>
    <sheet name="3.17 H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5" i="11" l="1"/>
  <c r="C221" i="11"/>
  <c r="C206" i="11"/>
  <c r="C191" i="11"/>
  <c r="D243" i="11" s="1"/>
  <c r="C176" i="11"/>
  <c r="D184" i="11" s="1"/>
  <c r="C161" i="11"/>
  <c r="D166" i="11" s="1"/>
  <c r="C146" i="11"/>
  <c r="D152" i="11" s="1"/>
  <c r="C131" i="11"/>
  <c r="D138" i="11" s="1"/>
  <c r="C116" i="11"/>
  <c r="D124" i="11" s="1"/>
  <c r="C101" i="11"/>
  <c r="D106" i="11" s="1"/>
  <c r="D93" i="11"/>
  <c r="D89" i="11"/>
  <c r="C86" i="11"/>
  <c r="D92" i="11" s="1"/>
  <c r="C78" i="11"/>
  <c r="D78" i="11" s="1"/>
  <c r="D77" i="11"/>
  <c r="D76" i="11"/>
  <c r="D75" i="11"/>
  <c r="D74" i="11"/>
  <c r="D73" i="11"/>
  <c r="D72" i="11"/>
  <c r="D71" i="11"/>
  <c r="D70" i="11"/>
  <c r="C57" i="11"/>
  <c r="H42" i="11"/>
  <c r="H45" i="11" s="1"/>
  <c r="C188" i="10"/>
  <c r="D196" i="10" s="1"/>
  <c r="C173" i="10"/>
  <c r="D181" i="10" s="1"/>
  <c r="C158" i="10"/>
  <c r="D163" i="10" s="1"/>
  <c r="C143" i="10"/>
  <c r="D150" i="10" s="1"/>
  <c r="C128" i="10"/>
  <c r="D136" i="10" s="1"/>
  <c r="C113" i="10"/>
  <c r="D121" i="10" s="1"/>
  <c r="C98" i="10"/>
  <c r="D103" i="10" s="1"/>
  <c r="D87" i="10"/>
  <c r="C83" i="10"/>
  <c r="D90" i="10" s="1"/>
  <c r="D76" i="10"/>
  <c r="D75" i="10"/>
  <c r="D74" i="10"/>
  <c r="D73" i="10"/>
  <c r="D72" i="10"/>
  <c r="D71" i="10"/>
  <c r="D70" i="10"/>
  <c r="D69" i="10"/>
  <c r="D68" i="10"/>
  <c r="D61" i="10"/>
  <c r="D60" i="10"/>
  <c r="D59" i="10"/>
  <c r="D58" i="10"/>
  <c r="D57" i="10"/>
  <c r="D56" i="10"/>
  <c r="D55" i="10"/>
  <c r="D54" i="10"/>
  <c r="C37" i="10"/>
  <c r="C103" i="9"/>
  <c r="D103" i="9" s="1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C46" i="9"/>
  <c r="D25" i="9"/>
  <c r="C25" i="9"/>
  <c r="D183" i="11" l="1"/>
  <c r="D167" i="11"/>
  <c r="D168" i="11"/>
  <c r="D163" i="11"/>
  <c r="D164" i="11"/>
  <c r="D117" i="11"/>
  <c r="D118" i="11"/>
  <c r="D119" i="11"/>
  <c r="D122" i="11"/>
  <c r="D123" i="11"/>
  <c r="D121" i="11"/>
  <c r="D108" i="11"/>
  <c r="D176" i="10"/>
  <c r="D179" i="10"/>
  <c r="D119" i="10"/>
  <c r="D178" i="11"/>
  <c r="D114" i="10"/>
  <c r="D174" i="10"/>
  <c r="D179" i="11"/>
  <c r="D115" i="10"/>
  <c r="D175" i="10"/>
  <c r="D181" i="11"/>
  <c r="D116" i="10"/>
  <c r="D182" i="11"/>
  <c r="D118" i="10"/>
  <c r="D178" i="10"/>
  <c r="D120" i="10"/>
  <c r="D180" i="10"/>
  <c r="D149" i="11"/>
  <c r="D53" i="10"/>
  <c r="D129" i="10"/>
  <c r="D189" i="10"/>
  <c r="D153" i="11"/>
  <c r="D133" i="10"/>
  <c r="D193" i="10"/>
  <c r="D103" i="11"/>
  <c r="D104" i="11"/>
  <c r="D100" i="10"/>
  <c r="D160" i="10"/>
  <c r="D107" i="11"/>
  <c r="D101" i="10"/>
  <c r="D161" i="10"/>
  <c r="D104" i="10"/>
  <c r="D164" i="10"/>
  <c r="D105" i="10"/>
  <c r="D165" i="10"/>
  <c r="D177" i="11"/>
  <c r="D135" i="11"/>
  <c r="D139" i="11"/>
  <c r="D195" i="11"/>
  <c r="D199" i="11"/>
  <c r="D209" i="11"/>
  <c r="D213" i="11"/>
  <c r="D223" i="11"/>
  <c r="D227" i="11"/>
  <c r="D236" i="11"/>
  <c r="D240" i="11"/>
  <c r="D90" i="11"/>
  <c r="D94" i="11"/>
  <c r="D132" i="11"/>
  <c r="D136" i="11"/>
  <c r="D150" i="11"/>
  <c r="D154" i="11"/>
  <c r="D192" i="11"/>
  <c r="D196" i="11"/>
  <c r="D210" i="11"/>
  <c r="D214" i="11"/>
  <c r="D224" i="11"/>
  <c r="D228" i="11"/>
  <c r="D237" i="11"/>
  <c r="D241" i="11"/>
  <c r="D87" i="11"/>
  <c r="D91" i="11"/>
  <c r="D105" i="11"/>
  <c r="D109" i="11"/>
  <c r="D133" i="11"/>
  <c r="D137" i="11"/>
  <c r="D147" i="11"/>
  <c r="D151" i="11"/>
  <c r="D165" i="11"/>
  <c r="D169" i="11"/>
  <c r="D193" i="11"/>
  <c r="D197" i="11"/>
  <c r="D207" i="11"/>
  <c r="D211" i="11"/>
  <c r="D225" i="11"/>
  <c r="D229" i="11"/>
  <c r="D238" i="11"/>
  <c r="D242" i="11"/>
  <c r="D88" i="11"/>
  <c r="D102" i="11"/>
  <c r="D120" i="11"/>
  <c r="D134" i="11"/>
  <c r="D148" i="11"/>
  <c r="D162" i="11"/>
  <c r="D180" i="11"/>
  <c r="D194" i="11"/>
  <c r="D198" i="11"/>
  <c r="D208" i="11"/>
  <c r="D212" i="11"/>
  <c r="D222" i="11"/>
  <c r="D226" i="11"/>
  <c r="D239" i="11"/>
  <c r="D91" i="10"/>
  <c r="D147" i="10"/>
  <c r="D151" i="10"/>
  <c r="D84" i="10"/>
  <c r="D88" i="10"/>
  <c r="D102" i="10"/>
  <c r="D106" i="10"/>
  <c r="D130" i="10"/>
  <c r="D134" i="10"/>
  <c r="D144" i="10"/>
  <c r="D148" i="10"/>
  <c r="D162" i="10"/>
  <c r="D166" i="10"/>
  <c r="D190" i="10"/>
  <c r="D194" i="10"/>
  <c r="D85" i="10"/>
  <c r="D89" i="10"/>
  <c r="D99" i="10"/>
  <c r="D117" i="10"/>
  <c r="D131" i="10"/>
  <c r="D135" i="10"/>
  <c r="D145" i="10"/>
  <c r="D149" i="10"/>
  <c r="D159" i="10"/>
  <c r="D177" i="10"/>
  <c r="D191" i="10"/>
  <c r="D195" i="10"/>
  <c r="D86" i="10"/>
  <c r="D132" i="10"/>
  <c r="D146" i="10"/>
  <c r="D192" i="10"/>
</calcChain>
</file>

<file path=xl/sharedStrings.xml><?xml version="1.0" encoding="utf-8"?>
<sst xmlns="http://schemas.openxmlformats.org/spreadsheetml/2006/main" count="760" uniqueCount="143">
  <si>
    <t>Number</t>
  </si>
  <si>
    <t>Source: Ministry of Health</t>
  </si>
  <si>
    <t>Total</t>
  </si>
  <si>
    <t>Rate</t>
  </si>
  <si>
    <t>Table 3.13</t>
  </si>
  <si>
    <t>Ten Leading Causes of Deaths:2006</t>
  </si>
  <si>
    <t>%</t>
  </si>
  <si>
    <t>Diabetes Mellitus</t>
  </si>
  <si>
    <t>Hypertensive Diseases</t>
  </si>
  <si>
    <t>Diseases of Pulmonary Circulation and Other Forms of Heart Diseases</t>
  </si>
  <si>
    <t>HIV/AIDS</t>
  </si>
  <si>
    <t>Cerebrovascular Disease</t>
  </si>
  <si>
    <t>Transport Accidents</t>
  </si>
  <si>
    <t>Ischaemic Heart Diseases</t>
  </si>
  <si>
    <t>Acute Respiratory Infections</t>
  </si>
  <si>
    <t>Injury Undetermined Whether Accidentally or Purposefully Inflicted</t>
  </si>
  <si>
    <t>Homicide &amp; Injury Purposefully Inflicted on Other Persons</t>
  </si>
  <si>
    <t>Other Causes</t>
  </si>
  <si>
    <t>Table 3.12</t>
  </si>
  <si>
    <t>Ten Leading Causes of Deaths:2007</t>
  </si>
  <si>
    <t>Other Chronic Pulmonary Disease, Diseases due to External Agents and Residual</t>
  </si>
  <si>
    <t>Symptoms, signs and Un-Defined Conditions</t>
  </si>
  <si>
    <t>Residual</t>
  </si>
  <si>
    <t>Table 3.11</t>
  </si>
  <si>
    <t>Ten Leading Causes of Deaths:2008</t>
  </si>
  <si>
    <t>Injury Undetermined Whether Accidentally or Purposely Inflicted</t>
  </si>
  <si>
    <t>Cerebrovascular Diseases</t>
  </si>
  <si>
    <t>Chronic Liver Diseases and Cirrhosis</t>
  </si>
  <si>
    <t>Symptoms, Signs and Ill-Defined Conditions</t>
  </si>
  <si>
    <t>Residuals</t>
  </si>
  <si>
    <t>Ten Leading Causes of Deaths:2009</t>
  </si>
  <si>
    <t>Ten Leading Causes of Deaths:2010</t>
  </si>
  <si>
    <t>Homicide and Injury Purposely Inflicted by Other Persons</t>
  </si>
  <si>
    <t>Other Chronic Pulmonary Disease Excluding External Agents, Residuals</t>
  </si>
  <si>
    <t>Leading Causes of Death: 2011</t>
  </si>
  <si>
    <t>Diseases of heart</t>
  </si>
  <si>
    <t>Malignant neoplasms</t>
  </si>
  <si>
    <t>Diabetes mellitus</t>
  </si>
  <si>
    <t>Assault (homicide)</t>
  </si>
  <si>
    <t>Human immunodeficiency virus (HIV) disease</t>
  </si>
  <si>
    <t>Unintentional injuries</t>
  </si>
  <si>
    <t>Cerebrovascular diseases</t>
  </si>
  <si>
    <t>Certain conditions originating in the perinatal period</t>
  </si>
  <si>
    <t>Influenza and pneumonia</t>
  </si>
  <si>
    <t>Chronic liver disease and cirrhosis</t>
  </si>
  <si>
    <t>Signs, symptoms, and ill-defined causes</t>
  </si>
  <si>
    <t>All other diseases (residual)</t>
  </si>
  <si>
    <t>Total Other Causes</t>
  </si>
  <si>
    <t>Leading Causes of Death: 2012</t>
  </si>
  <si>
    <t>Essential hypertension and hypertensive renal disease</t>
  </si>
  <si>
    <t>Leading Causes of Death: 2013</t>
  </si>
  <si>
    <t>Leading Causes of Death: 2014</t>
  </si>
  <si>
    <t>Leading Causes of Death: 2015</t>
  </si>
  <si>
    <t>Leading Causes of Death: 2016</t>
  </si>
  <si>
    <t>Leading Causes of Death: 2017</t>
  </si>
  <si>
    <t>Leading Causes of Death: 2018</t>
  </si>
  <si>
    <t>Chronic lower respiratory diseases (CLRD)</t>
  </si>
  <si>
    <t>Leading Causes of Death: 2019</t>
  </si>
  <si>
    <t>Leading Causes of Death: 2020</t>
  </si>
  <si>
    <t>COVID-19</t>
  </si>
  <si>
    <t>Leading Causes of Death: 2021</t>
  </si>
  <si>
    <t>Table 3.16</t>
  </si>
  <si>
    <t>Five Leading Causes of Infant Deaths: 2006</t>
  </si>
  <si>
    <t xml:space="preserve">  Hypoxia, Birth Asphyxia and Other Respiratory Conditions </t>
  </si>
  <si>
    <t xml:space="preserve">  Congenital Anomalies</t>
  </si>
  <si>
    <t xml:space="preserve">  Acute Respiratory Infections</t>
  </si>
  <si>
    <t xml:space="preserve">  Other Conditions Originating in the Perinatal Period</t>
  </si>
  <si>
    <t xml:space="preserve">  Intestinal Infectious Diseases</t>
  </si>
  <si>
    <t xml:space="preserve">  Other Causes</t>
  </si>
  <si>
    <t>Table 3.15</t>
  </si>
  <si>
    <t>Five Leading Causes of Infant Deaths: 2007</t>
  </si>
  <si>
    <t>Septicaemia</t>
  </si>
  <si>
    <t>Symptoms, Signs and III - Defined conditions</t>
  </si>
  <si>
    <t>Total Other causes</t>
  </si>
  <si>
    <t>Table 3.14</t>
  </si>
  <si>
    <t>Five Leading Causes of Infant Deaths: 2008</t>
  </si>
  <si>
    <t xml:space="preserve">Hypoxia, Birth Asphyxia and Other Respiratory Conditions </t>
  </si>
  <si>
    <t>Congenital Anomalies</t>
  </si>
  <si>
    <t>Other Conditions Originating in the Perinatal Period</t>
  </si>
  <si>
    <t>Obstetric Complications Affecting Fetus or Newborn and Birth Trauma</t>
  </si>
  <si>
    <t>Diseases of Nervous System Other Than Meningitis</t>
  </si>
  <si>
    <t>Five Leading Causes of Infant Deaths: 2009</t>
  </si>
  <si>
    <t>Five Leading Causes of Infant Deaths: 2010</t>
  </si>
  <si>
    <t>Five Leading Causes of Infant Death: 2011</t>
  </si>
  <si>
    <t>Congenital malformations, deformations and chromosomal abnormalities</t>
  </si>
  <si>
    <t>Septicemia</t>
  </si>
  <si>
    <t>Nutritional deficiencies</t>
  </si>
  <si>
    <t>Five Leading Causes of Infant Death: 2012</t>
  </si>
  <si>
    <t>Other infectious and parasitic diseases</t>
  </si>
  <si>
    <t>Five Leading Causes of Infant Death: 2013</t>
  </si>
  <si>
    <t>Five Leading Causes of Infant Death: 2014</t>
  </si>
  <si>
    <t>Five Leading Causes of Infant Death: 2015</t>
  </si>
  <si>
    <t>Five Leading Causes of Infant Death: 2016</t>
  </si>
  <si>
    <t>Pneumonitis due to solids and liquids</t>
  </si>
  <si>
    <t>Five Leading Causes of Infant Death: 2017</t>
  </si>
  <si>
    <t>Five Leading Causes of Infant Death: 2018</t>
  </si>
  <si>
    <t>Five Leading Causes of Infant Death: 2019</t>
  </si>
  <si>
    <t>Five Leading Causes of Infant Death: 2020</t>
  </si>
  <si>
    <t>Five Leading Causes of Infant Death: 2021</t>
  </si>
  <si>
    <t>Table 3.19</t>
  </si>
  <si>
    <t>Five Leading Causes of Deaths to Children One to Four Years: 2006</t>
  </si>
  <si>
    <t xml:space="preserve">  Accidental Drowning and Submersion</t>
  </si>
  <si>
    <t xml:space="preserve">  Transport Accidents</t>
  </si>
  <si>
    <t xml:space="preserve">  Disease of the Nervous System Other Than Meningitis</t>
  </si>
  <si>
    <t xml:space="preserve">  Accidents Caused by Fire and Flame</t>
  </si>
  <si>
    <t>Table 3.18</t>
  </si>
  <si>
    <t>Five Leading Causes of Deaths to Children One to Four Years: 2007p</t>
  </si>
  <si>
    <t>Accidental Drowing and Submerion</t>
  </si>
  <si>
    <t>Accidental  Fire</t>
  </si>
  <si>
    <t>Symtoms , Signs and III - dedefined Conditions</t>
  </si>
  <si>
    <t>Other causes</t>
  </si>
  <si>
    <t>Table 3.17</t>
  </si>
  <si>
    <t>Five Leading Causes of Deaths to Children One to Four Years: 2008</t>
  </si>
  <si>
    <t>FIVE LEADING CAUSES OF DEATHS (Excluding Residualss and Signs,</t>
  </si>
  <si>
    <t xml:space="preserve"> Symptoms, and Ill-Defined Conditions) FOR CHILDREN 1 to 4 YEARS - BELIZE 2008</t>
  </si>
  <si>
    <t xml:space="preserve">Nutritional Deficiencies and Anaemias </t>
  </si>
  <si>
    <t>Causes</t>
  </si>
  <si>
    <t>Rank</t>
  </si>
  <si>
    <t>Intestinal Infectious Diseases</t>
  </si>
  <si>
    <t>Congenital Anomalities</t>
  </si>
  <si>
    <t>Symptoms, Signs, and Ill-defined Conditions</t>
  </si>
  <si>
    <t>Sub Total</t>
  </si>
  <si>
    <t>Total All Causes</t>
  </si>
  <si>
    <t>Five Leading Causes of Deaths to Children One to Four Years: 2009</t>
  </si>
  <si>
    <t>Disease of the Nervous System Other Than Meningitis</t>
  </si>
  <si>
    <t>Nutritional Difficiency &amp; Anaemia</t>
  </si>
  <si>
    <t>Five Leading Causes of Deaths to Children One to Four Years: 2010</t>
  </si>
  <si>
    <t>Accidental Drowning and Submersion</t>
  </si>
  <si>
    <t>Five Leading Causes of Deaths to Children One to Four Years: 2011</t>
  </si>
  <si>
    <t>Five Leading Causes of Deaths to Children One to Four Years: 2012r</t>
  </si>
  <si>
    <t xml:space="preserve"> </t>
  </si>
  <si>
    <t>Five Leading Causes of Deaths to Children One to Four Years: 2013</t>
  </si>
  <si>
    <t>Five Leading Causes of Deaths to Children One to Four Years: 2014</t>
  </si>
  <si>
    <t>-</t>
  </si>
  <si>
    <t>Five Leading Causes of Deaths to Children One to Four Years: 2015</t>
  </si>
  <si>
    <t>In situ neoplasms, benign neoplasms and neoplasms of uncertain or unknown behavior</t>
  </si>
  <si>
    <t>Five Leading Causes of Deaths to Children One to Four Years: 2016</t>
  </si>
  <si>
    <t>Five Leading Causes of Deaths to Children One to Four Years: 2017</t>
  </si>
  <si>
    <t>Five Leading Causes of Deaths to Children One to Four Years: 2018</t>
  </si>
  <si>
    <t>Five Leading Causes of Deaths to Children One to Four Years: 2019</t>
  </si>
  <si>
    <t>Five Leading Causes of Deaths to Children One to Four Years: 2020</t>
  </si>
  <si>
    <t>Five Leading Causes of Deaths to Children One to Four Years: 2021</t>
  </si>
  <si>
    <r>
      <t xml:space="preserve">Source: </t>
    </r>
    <r>
      <rPr>
        <sz val="8"/>
        <rFont val="Arial"/>
        <family val="2"/>
      </rPr>
      <t>The Epidemiology Unit, MOH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</si>
</sst>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6" formatCode="_(* #,##0_);_(* \(#,##0\);_(* &quot;-&quot;??_);_(@_)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66" fontId="3" fillId="0" borderId="0" xfId="1" applyNumberFormat="1" applyFont="1" applyFill="1" applyBorder="1" applyAlignment="1">
      <alignment vertical="center" wrapText="1"/>
    </xf>
    <xf numFmtId="166" fontId="2" fillId="0" borderId="0" xfId="1" applyNumberFormat="1" applyFont="1" applyFill="1" applyBorder="1" applyAlignment="1"/>
    <xf numFmtId="166" fontId="6" fillId="0" borderId="0" xfId="1" applyNumberFormat="1" applyFont="1" applyFill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/>
    <xf numFmtId="166" fontId="6" fillId="0" borderId="0" xfId="1" applyNumberFormat="1" applyFont="1" applyFill="1" applyBorder="1" applyAlignment="1"/>
    <xf numFmtId="0" fontId="4" fillId="0" borderId="0" xfId="0" applyFont="1" applyFill="1" applyBorder="1"/>
    <xf numFmtId="0" fontId="6" fillId="0" borderId="0" xfId="0" applyFont="1" applyFill="1" applyBorder="1"/>
    <xf numFmtId="164" fontId="4" fillId="0" borderId="0" xfId="0" applyNumberFormat="1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7" fontId="6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166" fontId="6" fillId="0" borderId="2" xfId="1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6" fontId="4" fillId="0" borderId="1" xfId="1" applyNumberFormat="1" applyFont="1" applyFill="1" applyBorder="1" applyAlignment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0" xfId="0" applyNumberFormat="1" applyFont="1" applyFill="1" applyBorder="1"/>
    <xf numFmtId="167" fontId="3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66" fontId="3" fillId="0" borderId="2" xfId="1" applyNumberFormat="1" applyFont="1" applyFill="1" applyBorder="1" applyAlignment="1">
      <alignment vertical="center" wrapText="1"/>
    </xf>
    <xf numFmtId="164" fontId="3" fillId="0" borderId="2" xfId="1" applyNumberFormat="1" applyFont="1" applyFill="1" applyBorder="1" applyAlignment="1">
      <alignment vertical="center" wrapText="1"/>
    </xf>
    <xf numFmtId="0" fontId="2" fillId="0" borderId="1" xfId="0" applyFont="1" applyFill="1" applyBorder="1"/>
    <xf numFmtId="166" fontId="2" fillId="0" borderId="1" xfId="1" applyNumberFormat="1" applyFont="1" applyFill="1" applyBorder="1" applyAlignment="1"/>
    <xf numFmtId="0" fontId="2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 wrapText="1"/>
    </xf>
    <xf numFmtId="164" fontId="13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 wrapText="1"/>
    </xf>
    <xf numFmtId="0" fontId="14" fillId="0" borderId="0" xfId="0" applyFont="1" applyFill="1" applyBorder="1"/>
    <xf numFmtId="164" fontId="6" fillId="0" borderId="2" xfId="1" applyNumberFormat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19"/>
  <sheetViews>
    <sheetView tabSelected="1" topLeftCell="A106" workbookViewId="0">
      <selection activeCell="B107" sqref="B107"/>
    </sheetView>
  </sheetViews>
  <sheetFormatPr defaultColWidth="9.109375" defaultRowHeight="13.2" x14ac:dyDescent="0.25"/>
  <cols>
    <col min="1" max="1" width="9.109375" style="8"/>
    <col min="2" max="2" width="70.33203125" style="8" customWidth="1"/>
    <col min="3" max="3" width="12" style="6" customWidth="1"/>
    <col min="4" max="4" width="13.6640625" style="8" customWidth="1"/>
    <col min="5" max="16384" width="9.109375" style="8"/>
  </cols>
  <sheetData>
    <row r="1" spans="2:4" hidden="1" x14ac:dyDescent="0.25">
      <c r="B1" s="7"/>
    </row>
    <row r="2" spans="2:4" hidden="1" x14ac:dyDescent="0.25">
      <c r="B2" s="7" t="s">
        <v>4</v>
      </c>
    </row>
    <row r="3" spans="2:4" hidden="1" x14ac:dyDescent="0.25">
      <c r="B3" s="7" t="s">
        <v>5</v>
      </c>
      <c r="C3" s="5"/>
    </row>
    <row r="4" spans="2:4" hidden="1" x14ac:dyDescent="0.25">
      <c r="B4" s="7"/>
      <c r="C4" s="5" t="s">
        <v>2</v>
      </c>
      <c r="D4" s="7" t="s">
        <v>6</v>
      </c>
    </row>
    <row r="5" spans="2:4" hidden="1" x14ac:dyDescent="0.25">
      <c r="B5" s="7"/>
      <c r="C5" s="5"/>
    </row>
    <row r="6" spans="2:4" hidden="1" x14ac:dyDescent="0.25">
      <c r="B6" s="7" t="s">
        <v>2</v>
      </c>
      <c r="C6" s="5">
        <v>1396</v>
      </c>
      <c r="D6" s="9">
        <v>100</v>
      </c>
    </row>
    <row r="7" spans="2:4" hidden="1" x14ac:dyDescent="0.25">
      <c r="B7" s="8" t="s">
        <v>7</v>
      </c>
      <c r="C7" s="5">
        <v>131</v>
      </c>
      <c r="D7" s="8">
        <v>9.8000000000000007</v>
      </c>
    </row>
    <row r="8" spans="2:4" hidden="1" x14ac:dyDescent="0.25">
      <c r="B8" s="8" t="s">
        <v>8</v>
      </c>
      <c r="C8" s="5">
        <v>84</v>
      </c>
      <c r="D8" s="8">
        <v>6.3</v>
      </c>
    </row>
    <row r="9" spans="2:4" hidden="1" x14ac:dyDescent="0.25">
      <c r="B9" s="8" t="s">
        <v>9</v>
      </c>
      <c r="C9" s="5">
        <v>79</v>
      </c>
      <c r="D9" s="8">
        <v>5.9</v>
      </c>
    </row>
    <row r="10" spans="2:4" hidden="1" x14ac:dyDescent="0.25">
      <c r="B10" s="8" t="s">
        <v>10</v>
      </c>
      <c r="C10" s="5">
        <v>75</v>
      </c>
      <c r="D10" s="8">
        <v>5.6</v>
      </c>
    </row>
    <row r="11" spans="2:4" hidden="1" x14ac:dyDescent="0.25">
      <c r="B11" s="8" t="s">
        <v>11</v>
      </c>
      <c r="C11" s="5">
        <v>69</v>
      </c>
      <c r="D11" s="8">
        <v>5.2</v>
      </c>
    </row>
    <row r="12" spans="2:4" hidden="1" x14ac:dyDescent="0.25">
      <c r="B12" s="8" t="s">
        <v>12</v>
      </c>
      <c r="C12" s="5">
        <v>68</v>
      </c>
      <c r="D12" s="8">
        <v>5.0999999999999996</v>
      </c>
    </row>
    <row r="13" spans="2:4" hidden="1" x14ac:dyDescent="0.25">
      <c r="B13" s="8" t="s">
        <v>13</v>
      </c>
      <c r="C13" s="5">
        <v>65</v>
      </c>
      <c r="D13" s="8">
        <v>4.9000000000000004</v>
      </c>
    </row>
    <row r="14" spans="2:4" hidden="1" x14ac:dyDescent="0.25">
      <c r="B14" s="8" t="s">
        <v>14</v>
      </c>
      <c r="C14" s="5">
        <v>63</v>
      </c>
      <c r="D14" s="8">
        <v>4.7</v>
      </c>
    </row>
    <row r="15" spans="2:4" hidden="1" x14ac:dyDescent="0.25">
      <c r="B15" s="8" t="s">
        <v>15</v>
      </c>
      <c r="C15" s="5">
        <v>50</v>
      </c>
      <c r="D15" s="8">
        <v>3.8</v>
      </c>
    </row>
    <row r="16" spans="2:4" hidden="1" x14ac:dyDescent="0.25">
      <c r="B16" s="8" t="s">
        <v>16</v>
      </c>
      <c r="C16" s="5">
        <v>47</v>
      </c>
      <c r="D16" s="8">
        <v>3.5</v>
      </c>
    </row>
    <row r="17" spans="2:4" hidden="1" x14ac:dyDescent="0.25">
      <c r="B17" s="8" t="s">
        <v>17</v>
      </c>
      <c r="C17" s="5">
        <v>665</v>
      </c>
      <c r="D17" s="8">
        <v>45.1</v>
      </c>
    </row>
    <row r="18" spans="2:4" hidden="1" x14ac:dyDescent="0.25">
      <c r="B18" s="7" t="s">
        <v>1</v>
      </c>
    </row>
    <row r="19" spans="2:4" hidden="1" x14ac:dyDescent="0.25"/>
    <row r="20" spans="2:4" hidden="1" x14ac:dyDescent="0.25"/>
    <row r="21" spans="2:4" hidden="1" x14ac:dyDescent="0.25">
      <c r="B21" s="7" t="s">
        <v>18</v>
      </c>
    </row>
    <row r="22" spans="2:4" hidden="1" x14ac:dyDescent="0.25">
      <c r="B22" s="7" t="s">
        <v>19</v>
      </c>
      <c r="C22" s="5"/>
    </row>
    <row r="23" spans="2:4" hidden="1" x14ac:dyDescent="0.25">
      <c r="B23" s="7"/>
      <c r="C23" s="5" t="s">
        <v>2</v>
      </c>
      <c r="D23" s="7" t="s">
        <v>6</v>
      </c>
    </row>
    <row r="24" spans="2:4" hidden="1" x14ac:dyDescent="0.25">
      <c r="B24" s="7"/>
      <c r="C24" s="5"/>
      <c r="D24" s="7"/>
    </row>
    <row r="25" spans="2:4" hidden="1" x14ac:dyDescent="0.25">
      <c r="B25" s="7" t="s">
        <v>2</v>
      </c>
      <c r="C25" s="5">
        <f>SUM(C26:C38)</f>
        <v>1389</v>
      </c>
      <c r="D25" s="10">
        <f>SUM(D26:D38)</f>
        <v>100</v>
      </c>
    </row>
    <row r="26" spans="2:4" hidden="1" x14ac:dyDescent="0.25">
      <c r="B26" s="8" t="s">
        <v>7</v>
      </c>
      <c r="C26" s="6">
        <v>107</v>
      </c>
      <c r="D26" s="8">
        <v>7.7</v>
      </c>
    </row>
    <row r="27" spans="2:4" hidden="1" x14ac:dyDescent="0.25">
      <c r="B27" s="8" t="s">
        <v>9</v>
      </c>
      <c r="C27" s="6">
        <v>89</v>
      </c>
      <c r="D27" s="8">
        <v>6.4</v>
      </c>
    </row>
    <row r="28" spans="2:4" hidden="1" x14ac:dyDescent="0.25">
      <c r="B28" s="8" t="s">
        <v>13</v>
      </c>
      <c r="C28" s="6">
        <v>80</v>
      </c>
      <c r="D28" s="8">
        <v>5.8</v>
      </c>
    </row>
    <row r="29" spans="2:4" hidden="1" x14ac:dyDescent="0.25">
      <c r="B29" s="8" t="s">
        <v>10</v>
      </c>
      <c r="C29" s="6">
        <v>79</v>
      </c>
      <c r="D29" s="8">
        <v>5.7</v>
      </c>
    </row>
    <row r="30" spans="2:4" hidden="1" x14ac:dyDescent="0.25">
      <c r="B30" s="8" t="s">
        <v>15</v>
      </c>
      <c r="C30" s="6">
        <v>76</v>
      </c>
      <c r="D30" s="8">
        <v>5.5</v>
      </c>
    </row>
    <row r="31" spans="2:4" hidden="1" x14ac:dyDescent="0.25">
      <c r="B31" s="8" t="s">
        <v>11</v>
      </c>
      <c r="C31" s="6">
        <v>74</v>
      </c>
      <c r="D31" s="8">
        <v>5.3</v>
      </c>
    </row>
    <row r="32" spans="2:4" hidden="1" x14ac:dyDescent="0.25">
      <c r="B32" s="8" t="s">
        <v>8</v>
      </c>
      <c r="C32" s="6">
        <v>66</v>
      </c>
      <c r="D32" s="8">
        <v>4.8</v>
      </c>
    </row>
    <row r="33" spans="2:5" hidden="1" x14ac:dyDescent="0.25">
      <c r="B33" s="8" t="s">
        <v>12</v>
      </c>
      <c r="C33" s="6">
        <v>64</v>
      </c>
      <c r="D33" s="8">
        <v>4.5999999999999996</v>
      </c>
    </row>
    <row r="34" spans="2:5" hidden="1" x14ac:dyDescent="0.25">
      <c r="B34" s="8" t="s">
        <v>14</v>
      </c>
      <c r="C34" s="6">
        <v>56</v>
      </c>
      <c r="D34" s="8">
        <v>4</v>
      </c>
    </row>
    <row r="35" spans="2:5" hidden="1" x14ac:dyDescent="0.25">
      <c r="B35" s="8" t="s">
        <v>20</v>
      </c>
      <c r="C35" s="6">
        <v>34</v>
      </c>
      <c r="D35" s="8">
        <v>2.4</v>
      </c>
    </row>
    <row r="36" spans="2:5" hidden="1" x14ac:dyDescent="0.25">
      <c r="B36" s="8" t="s">
        <v>21</v>
      </c>
      <c r="C36" s="6">
        <v>33</v>
      </c>
      <c r="D36" s="8">
        <v>2.4</v>
      </c>
    </row>
    <row r="37" spans="2:5" hidden="1" x14ac:dyDescent="0.25">
      <c r="B37" s="8" t="s">
        <v>22</v>
      </c>
      <c r="C37" s="6">
        <v>37</v>
      </c>
      <c r="D37" s="8">
        <v>2.7</v>
      </c>
    </row>
    <row r="38" spans="2:5" hidden="1" x14ac:dyDescent="0.25">
      <c r="B38" s="8" t="s">
        <v>17</v>
      </c>
      <c r="C38" s="6">
        <v>594</v>
      </c>
      <c r="D38" s="8">
        <v>42.7</v>
      </c>
    </row>
    <row r="39" spans="2:5" hidden="1" x14ac:dyDescent="0.25">
      <c r="B39" s="7" t="s">
        <v>1</v>
      </c>
    </row>
    <row r="40" spans="2:5" hidden="1" x14ac:dyDescent="0.25">
      <c r="B40" s="7"/>
    </row>
    <row r="41" spans="2:5" hidden="1" x14ac:dyDescent="0.25"/>
    <row r="42" spans="2:5" hidden="1" x14ac:dyDescent="0.25">
      <c r="B42" s="7" t="s">
        <v>23</v>
      </c>
    </row>
    <row r="43" spans="2:5" hidden="1" x14ac:dyDescent="0.25">
      <c r="B43" s="7" t="s">
        <v>24</v>
      </c>
      <c r="C43" s="5"/>
    </row>
    <row r="44" spans="2:5" ht="16.5" hidden="1" customHeight="1" x14ac:dyDescent="0.25">
      <c r="B44" s="7"/>
      <c r="C44" s="5" t="s">
        <v>2</v>
      </c>
      <c r="D44" s="7" t="s">
        <v>6</v>
      </c>
    </row>
    <row r="45" spans="2:5" hidden="1" x14ac:dyDescent="0.25">
      <c r="B45" s="7"/>
      <c r="C45" s="5"/>
      <c r="D45" s="7"/>
    </row>
    <row r="46" spans="2:5" hidden="1" x14ac:dyDescent="0.25">
      <c r="B46" s="7" t="s">
        <v>2</v>
      </c>
      <c r="C46" s="5">
        <f>SUM(C47:C59)</f>
        <v>1302</v>
      </c>
      <c r="D46" s="10">
        <v>100</v>
      </c>
    </row>
    <row r="47" spans="2:5" hidden="1" x14ac:dyDescent="0.25">
      <c r="B47" s="11" t="s">
        <v>7</v>
      </c>
      <c r="C47" s="3">
        <v>103</v>
      </c>
      <c r="D47" s="12">
        <v>7.9</v>
      </c>
      <c r="E47" s="13"/>
    </row>
    <row r="48" spans="2:5" hidden="1" x14ac:dyDescent="0.25">
      <c r="B48" s="11" t="s">
        <v>13</v>
      </c>
      <c r="C48" s="3">
        <v>90</v>
      </c>
      <c r="D48" s="12">
        <v>6.9</v>
      </c>
      <c r="E48" s="13"/>
    </row>
    <row r="49" spans="2:5" hidden="1" x14ac:dyDescent="0.25">
      <c r="B49" s="11" t="s">
        <v>25</v>
      </c>
      <c r="C49" s="3">
        <v>83</v>
      </c>
      <c r="D49" s="12">
        <v>6.4</v>
      </c>
      <c r="E49" s="13"/>
    </row>
    <row r="50" spans="2:5" hidden="1" x14ac:dyDescent="0.25">
      <c r="B50" s="11" t="s">
        <v>9</v>
      </c>
      <c r="C50" s="3">
        <v>79</v>
      </c>
      <c r="D50" s="12">
        <v>6.1</v>
      </c>
      <c r="E50" s="13"/>
    </row>
    <row r="51" spans="2:5" hidden="1" x14ac:dyDescent="0.25">
      <c r="B51" s="11" t="s">
        <v>12</v>
      </c>
      <c r="C51" s="3">
        <v>71</v>
      </c>
      <c r="D51" s="12">
        <v>5.5</v>
      </c>
      <c r="E51" s="13"/>
    </row>
    <row r="52" spans="2:5" hidden="1" x14ac:dyDescent="0.25">
      <c r="B52" s="11" t="s">
        <v>26</v>
      </c>
      <c r="C52" s="3">
        <v>67</v>
      </c>
      <c r="D52" s="12">
        <v>5.2</v>
      </c>
      <c r="E52" s="13"/>
    </row>
    <row r="53" spans="2:5" hidden="1" x14ac:dyDescent="0.25">
      <c r="B53" s="11" t="s">
        <v>10</v>
      </c>
      <c r="C53" s="3">
        <v>62</v>
      </c>
      <c r="D53" s="12">
        <v>4.8</v>
      </c>
      <c r="E53" s="13"/>
    </row>
    <row r="54" spans="2:5" hidden="1" x14ac:dyDescent="0.25">
      <c r="B54" s="11" t="s">
        <v>8</v>
      </c>
      <c r="C54" s="3">
        <v>51</v>
      </c>
      <c r="D54" s="12">
        <v>3.9</v>
      </c>
      <c r="E54" s="13"/>
    </row>
    <row r="55" spans="2:5" hidden="1" x14ac:dyDescent="0.25">
      <c r="B55" s="11" t="s">
        <v>14</v>
      </c>
      <c r="C55" s="3">
        <v>47</v>
      </c>
      <c r="D55" s="12">
        <v>3.6</v>
      </c>
      <c r="E55" s="13"/>
    </row>
    <row r="56" spans="2:5" hidden="1" x14ac:dyDescent="0.25">
      <c r="B56" s="11" t="s">
        <v>27</v>
      </c>
      <c r="C56" s="3">
        <v>42</v>
      </c>
      <c r="D56" s="12">
        <v>3.2</v>
      </c>
      <c r="E56" s="14"/>
    </row>
    <row r="57" spans="2:5" hidden="1" x14ac:dyDescent="0.25">
      <c r="B57" s="11" t="s">
        <v>28</v>
      </c>
      <c r="C57" s="3">
        <v>13</v>
      </c>
      <c r="D57" s="12">
        <v>1</v>
      </c>
      <c r="E57" s="13"/>
    </row>
    <row r="58" spans="2:5" hidden="1" x14ac:dyDescent="0.25">
      <c r="B58" s="11" t="s">
        <v>29</v>
      </c>
      <c r="C58" s="3">
        <v>31</v>
      </c>
      <c r="D58" s="12">
        <v>2.4</v>
      </c>
      <c r="E58" s="13"/>
    </row>
    <row r="59" spans="2:5" hidden="1" x14ac:dyDescent="0.25">
      <c r="B59" s="15" t="s">
        <v>17</v>
      </c>
      <c r="C59" s="4">
        <v>563</v>
      </c>
      <c r="D59" s="12">
        <v>43.2</v>
      </c>
      <c r="E59" s="13"/>
    </row>
    <row r="60" spans="2:5" hidden="1" x14ac:dyDescent="0.25">
      <c r="B60" s="16" t="s">
        <v>1</v>
      </c>
    </row>
    <row r="61" spans="2:5" hidden="1" x14ac:dyDescent="0.25">
      <c r="E61" s="17"/>
    </row>
    <row r="62" spans="2:5" hidden="1" x14ac:dyDescent="0.25"/>
    <row r="63" spans="2:5" hidden="1" x14ac:dyDescent="0.25"/>
    <row r="64" spans="2:5" hidden="1" x14ac:dyDescent="0.25">
      <c r="B64" s="7" t="s">
        <v>30</v>
      </c>
      <c r="C64" s="5"/>
    </row>
    <row r="65" spans="2:4" hidden="1" x14ac:dyDescent="0.25">
      <c r="B65" s="7"/>
      <c r="C65" s="5" t="s">
        <v>2</v>
      </c>
      <c r="D65" s="7" t="s">
        <v>6</v>
      </c>
    </row>
    <row r="66" spans="2:4" hidden="1" x14ac:dyDescent="0.25">
      <c r="B66" s="7"/>
      <c r="C66" s="5"/>
      <c r="D66" s="7"/>
    </row>
    <row r="67" spans="2:4" hidden="1" x14ac:dyDescent="0.25">
      <c r="B67" s="7" t="s">
        <v>2</v>
      </c>
      <c r="C67" s="5">
        <v>1453</v>
      </c>
      <c r="D67" s="10">
        <v>100</v>
      </c>
    </row>
    <row r="68" spans="2:4" hidden="1" x14ac:dyDescent="0.25">
      <c r="B68" s="11" t="s">
        <v>7</v>
      </c>
      <c r="C68" s="3">
        <v>130</v>
      </c>
      <c r="D68" s="12">
        <f t="shared" ref="D68:D80" si="0">C68*100/1453</f>
        <v>8.9470061940812116</v>
      </c>
    </row>
    <row r="69" spans="2:4" hidden="1" x14ac:dyDescent="0.25">
      <c r="B69" s="11" t="s">
        <v>13</v>
      </c>
      <c r="C69" s="3">
        <v>112</v>
      </c>
      <c r="D69" s="12">
        <f t="shared" si="0"/>
        <v>7.7081899518238126</v>
      </c>
    </row>
    <row r="70" spans="2:4" hidden="1" x14ac:dyDescent="0.25">
      <c r="B70" s="11" t="s">
        <v>10</v>
      </c>
      <c r="C70" s="3">
        <v>101</v>
      </c>
      <c r="D70" s="12">
        <f t="shared" si="0"/>
        <v>6.9511355815554028</v>
      </c>
    </row>
    <row r="71" spans="2:4" hidden="1" x14ac:dyDescent="0.25">
      <c r="B71" s="11" t="s">
        <v>26</v>
      </c>
      <c r="C71" s="3">
        <v>90</v>
      </c>
      <c r="D71" s="12">
        <f t="shared" si="0"/>
        <v>6.1940812112869921</v>
      </c>
    </row>
    <row r="72" spans="2:4" hidden="1" x14ac:dyDescent="0.25">
      <c r="B72" s="11" t="s">
        <v>9</v>
      </c>
      <c r="C72" s="3">
        <v>84</v>
      </c>
      <c r="D72" s="12">
        <f t="shared" si="0"/>
        <v>5.7811424638678597</v>
      </c>
    </row>
    <row r="73" spans="2:4" hidden="1" x14ac:dyDescent="0.25">
      <c r="B73" s="11" t="s">
        <v>14</v>
      </c>
      <c r="C73" s="3">
        <v>71</v>
      </c>
      <c r="D73" s="12">
        <f t="shared" si="0"/>
        <v>4.8864418444597382</v>
      </c>
    </row>
    <row r="74" spans="2:4" hidden="1" x14ac:dyDescent="0.25">
      <c r="B74" s="11" t="s">
        <v>8</v>
      </c>
      <c r="C74" s="3">
        <v>69</v>
      </c>
      <c r="D74" s="12">
        <f t="shared" si="0"/>
        <v>4.7487955953200274</v>
      </c>
    </row>
    <row r="75" spans="2:4" hidden="1" x14ac:dyDescent="0.25">
      <c r="B75" s="11" t="s">
        <v>12</v>
      </c>
      <c r="C75" s="3">
        <v>60</v>
      </c>
      <c r="D75" s="12">
        <f t="shared" si="0"/>
        <v>4.1293874741913283</v>
      </c>
    </row>
    <row r="76" spans="2:4" hidden="1" x14ac:dyDescent="0.25">
      <c r="B76" s="11" t="s">
        <v>27</v>
      </c>
      <c r="C76" s="3">
        <v>52</v>
      </c>
      <c r="D76" s="12">
        <f t="shared" si="0"/>
        <v>3.5788024776324847</v>
      </c>
    </row>
    <row r="77" spans="2:4" hidden="1" x14ac:dyDescent="0.25">
      <c r="B77" s="11" t="s">
        <v>25</v>
      </c>
      <c r="C77" s="3">
        <v>44</v>
      </c>
      <c r="D77" s="12">
        <f t="shared" si="0"/>
        <v>3.0282174810736406</v>
      </c>
    </row>
    <row r="78" spans="2:4" hidden="1" x14ac:dyDescent="0.25">
      <c r="B78" s="11" t="s">
        <v>28</v>
      </c>
      <c r="C78" s="3">
        <v>13</v>
      </c>
      <c r="D78" s="12">
        <f t="shared" si="0"/>
        <v>0.89470061940812118</v>
      </c>
    </row>
    <row r="79" spans="2:4" hidden="1" x14ac:dyDescent="0.25">
      <c r="B79" s="11" t="s">
        <v>29</v>
      </c>
      <c r="C79" s="3">
        <v>37</v>
      </c>
      <c r="D79" s="12">
        <f t="shared" si="0"/>
        <v>2.5464556090846524</v>
      </c>
    </row>
    <row r="80" spans="2:4" hidden="1" x14ac:dyDescent="0.25">
      <c r="B80" s="15" t="s">
        <v>17</v>
      </c>
      <c r="C80" s="4">
        <v>590</v>
      </c>
      <c r="D80" s="12">
        <f t="shared" si="0"/>
        <v>40.605643496214725</v>
      </c>
    </row>
    <row r="81" spans="1:4" hidden="1" x14ac:dyDescent="0.25">
      <c r="B81" s="16" t="s">
        <v>1</v>
      </c>
      <c r="C81" s="3"/>
      <c r="D81" s="12"/>
    </row>
    <row r="82" spans="1:4" hidden="1" x14ac:dyDescent="0.25"/>
    <row r="83" spans="1:4" hidden="1" x14ac:dyDescent="0.25"/>
    <row r="84" spans="1:4" hidden="1" x14ac:dyDescent="0.25">
      <c r="B84" s="16"/>
    </row>
    <row r="85" spans="1:4" hidden="1" x14ac:dyDescent="0.25">
      <c r="B85" s="7" t="s">
        <v>31</v>
      </c>
      <c r="C85" s="5"/>
    </row>
    <row r="86" spans="1:4" hidden="1" x14ac:dyDescent="0.25">
      <c r="B86" s="7"/>
      <c r="C86" s="5" t="s">
        <v>2</v>
      </c>
      <c r="D86" s="7" t="s">
        <v>6</v>
      </c>
    </row>
    <row r="87" spans="1:4" hidden="1" x14ac:dyDescent="0.25">
      <c r="B87" s="7"/>
      <c r="C87" s="5"/>
      <c r="D87" s="7"/>
    </row>
    <row r="88" spans="1:4" hidden="1" x14ac:dyDescent="0.25">
      <c r="B88" s="7" t="s">
        <v>2</v>
      </c>
      <c r="C88" s="5">
        <v>1557</v>
      </c>
      <c r="D88" s="10">
        <v>100</v>
      </c>
    </row>
    <row r="89" spans="1:4" hidden="1" x14ac:dyDescent="0.25">
      <c r="A89" s="8">
        <v>1</v>
      </c>
      <c r="B89" s="11" t="s">
        <v>7</v>
      </c>
      <c r="C89" s="3">
        <v>148</v>
      </c>
      <c r="D89" s="12">
        <f>C89*100/C88</f>
        <v>9.5054592164418761</v>
      </c>
    </row>
    <row r="90" spans="1:4" hidden="1" x14ac:dyDescent="0.25">
      <c r="A90" s="8">
        <v>2</v>
      </c>
      <c r="B90" s="11" t="s">
        <v>13</v>
      </c>
      <c r="C90" s="3">
        <v>120</v>
      </c>
      <c r="D90" s="12">
        <f>C90/C88*100</f>
        <v>7.7071290944123305</v>
      </c>
    </row>
    <row r="91" spans="1:4" hidden="1" x14ac:dyDescent="0.25">
      <c r="A91" s="8">
        <v>3</v>
      </c>
      <c r="B91" s="11" t="s">
        <v>32</v>
      </c>
      <c r="C91" s="3">
        <v>119</v>
      </c>
      <c r="D91" s="12">
        <f>C91/C88*100</f>
        <v>7.642903018625562</v>
      </c>
    </row>
    <row r="92" spans="1:4" hidden="1" x14ac:dyDescent="0.25">
      <c r="A92" s="8">
        <v>4</v>
      </c>
      <c r="B92" s="11" t="s">
        <v>10</v>
      </c>
      <c r="C92" s="3">
        <v>104</v>
      </c>
      <c r="D92" s="12">
        <f>C92/C88*100</f>
        <v>6.6795118818240216</v>
      </c>
    </row>
    <row r="93" spans="1:4" hidden="1" x14ac:dyDescent="0.25">
      <c r="A93" s="8">
        <v>5</v>
      </c>
      <c r="B93" s="11" t="s">
        <v>26</v>
      </c>
      <c r="C93" s="3">
        <v>83</v>
      </c>
      <c r="D93" s="12">
        <f>C93/C88*100</f>
        <v>5.3307642903018628</v>
      </c>
    </row>
    <row r="94" spans="1:4" hidden="1" x14ac:dyDescent="0.25">
      <c r="A94" s="8">
        <v>6</v>
      </c>
      <c r="B94" s="11" t="s">
        <v>9</v>
      </c>
      <c r="C94" s="3">
        <v>63</v>
      </c>
      <c r="D94" s="12">
        <f>C94/C88*100</f>
        <v>4.0462427745664744</v>
      </c>
    </row>
    <row r="95" spans="1:4" hidden="1" x14ac:dyDescent="0.25">
      <c r="A95" s="8">
        <v>7</v>
      </c>
      <c r="B95" s="11" t="s">
        <v>33</v>
      </c>
      <c r="C95" s="3">
        <v>59</v>
      </c>
      <c r="D95" s="12">
        <f>C95/C88*100</f>
        <v>3.7893384714193963</v>
      </c>
    </row>
    <row r="96" spans="1:4" hidden="1" x14ac:dyDescent="0.25">
      <c r="A96" s="8">
        <v>8</v>
      </c>
      <c r="B96" s="11" t="s">
        <v>14</v>
      </c>
      <c r="C96" s="3">
        <v>57</v>
      </c>
      <c r="D96" s="12">
        <f>C96/C88*100</f>
        <v>3.6608863198458574</v>
      </c>
    </row>
    <row r="97" spans="1:4" hidden="1" x14ac:dyDescent="0.25">
      <c r="A97" s="8">
        <v>9</v>
      </c>
      <c r="B97" s="11" t="s">
        <v>8</v>
      </c>
      <c r="C97" s="3">
        <v>53</v>
      </c>
      <c r="D97" s="12">
        <f>C97/C88*100</f>
        <v>3.4039820166987798</v>
      </c>
    </row>
    <row r="98" spans="1:4" hidden="1" x14ac:dyDescent="0.25">
      <c r="A98" s="8">
        <v>10</v>
      </c>
      <c r="B98" s="11" t="s">
        <v>12</v>
      </c>
      <c r="C98" s="3">
        <v>48</v>
      </c>
      <c r="D98" s="12">
        <f>C98/C88*100</f>
        <v>3.0828516377649327</v>
      </c>
    </row>
    <row r="99" spans="1:4" hidden="1" x14ac:dyDescent="0.25">
      <c r="B99" s="11" t="s">
        <v>27</v>
      </c>
      <c r="C99" s="3">
        <v>34</v>
      </c>
      <c r="D99" s="12">
        <f>C99/C88*100</f>
        <v>2.1836865767501603</v>
      </c>
    </row>
    <row r="100" spans="1:4" hidden="1" x14ac:dyDescent="0.25">
      <c r="B100" s="11" t="s">
        <v>25</v>
      </c>
      <c r="C100" s="3">
        <v>9</v>
      </c>
      <c r="D100" s="12">
        <f>C100/C88*100</f>
        <v>0.57803468208092479</v>
      </c>
    </row>
    <row r="101" spans="1:4" hidden="1" x14ac:dyDescent="0.25">
      <c r="B101" s="11" t="s">
        <v>28</v>
      </c>
      <c r="C101" s="3">
        <v>23</v>
      </c>
      <c r="D101" s="12">
        <f>C101/C88*100</f>
        <v>1.4771997430956969</v>
      </c>
    </row>
    <row r="102" spans="1:4" hidden="1" x14ac:dyDescent="0.25">
      <c r="B102" s="11" t="s">
        <v>29</v>
      </c>
      <c r="C102" s="3">
        <v>49</v>
      </c>
      <c r="D102" s="12">
        <f>C102/C88*100</f>
        <v>3.1470777135517021</v>
      </c>
    </row>
    <row r="103" spans="1:4" hidden="1" x14ac:dyDescent="0.25">
      <c r="B103" s="15" t="s">
        <v>17</v>
      </c>
      <c r="C103" s="4">
        <f>+C88-(SUM(C89:C102))</f>
        <v>588</v>
      </c>
      <c r="D103" s="12">
        <f>C103/C88*100</f>
        <v>37.764932562620423</v>
      </c>
    </row>
    <row r="104" spans="1:4" hidden="1" x14ac:dyDescent="0.25">
      <c r="B104" s="16" t="s">
        <v>1</v>
      </c>
      <c r="C104" s="3"/>
    </row>
    <row r="105" spans="1:4" hidden="1" x14ac:dyDescent="0.25"/>
    <row r="107" spans="1:4" x14ac:dyDescent="0.25">
      <c r="B107" s="7" t="s">
        <v>23</v>
      </c>
    </row>
    <row r="108" spans="1:4" x14ac:dyDescent="0.25">
      <c r="B108" s="7" t="s">
        <v>34</v>
      </c>
      <c r="C108" s="5"/>
    </row>
    <row r="109" spans="1:4" x14ac:dyDescent="0.25">
      <c r="B109" s="22"/>
      <c r="C109" s="23" t="s">
        <v>2</v>
      </c>
      <c r="D109" s="24" t="s">
        <v>6</v>
      </c>
    </row>
    <row r="110" spans="1:4" x14ac:dyDescent="0.25">
      <c r="B110" s="7" t="s">
        <v>2</v>
      </c>
      <c r="C110" s="5">
        <v>1588</v>
      </c>
      <c r="D110" s="10">
        <v>100</v>
      </c>
    </row>
    <row r="111" spans="1:4" x14ac:dyDescent="0.25">
      <c r="A111" s="8">
        <v>1</v>
      </c>
      <c r="B111" s="11" t="s">
        <v>35</v>
      </c>
      <c r="C111" s="3">
        <v>217</v>
      </c>
      <c r="D111" s="12">
        <v>13.664987405541563</v>
      </c>
    </row>
    <row r="112" spans="1:4" x14ac:dyDescent="0.25">
      <c r="A112" s="8">
        <v>2</v>
      </c>
      <c r="B112" s="11" t="s">
        <v>36</v>
      </c>
      <c r="C112" s="3">
        <v>161</v>
      </c>
      <c r="D112" s="12">
        <v>10.138539042821158</v>
      </c>
    </row>
    <row r="113" spans="1:4" x14ac:dyDescent="0.25">
      <c r="A113" s="8">
        <v>3</v>
      </c>
      <c r="B113" s="11" t="s">
        <v>37</v>
      </c>
      <c r="C113" s="3">
        <v>150</v>
      </c>
      <c r="D113" s="12">
        <v>9.4458438287153648</v>
      </c>
    </row>
    <row r="114" spans="1:4" x14ac:dyDescent="0.25">
      <c r="A114" s="8">
        <v>4</v>
      </c>
      <c r="B114" s="11" t="s">
        <v>38</v>
      </c>
      <c r="C114" s="3">
        <v>130</v>
      </c>
      <c r="D114" s="12">
        <v>8.1863979848866499</v>
      </c>
    </row>
    <row r="115" spans="1:4" x14ac:dyDescent="0.25">
      <c r="A115" s="8">
        <v>5</v>
      </c>
      <c r="B115" s="11" t="s">
        <v>39</v>
      </c>
      <c r="C115" s="3">
        <v>116</v>
      </c>
      <c r="D115" s="12">
        <v>7.3047858942065487</v>
      </c>
    </row>
    <row r="116" spans="1:4" x14ac:dyDescent="0.25">
      <c r="A116" s="8">
        <v>6</v>
      </c>
      <c r="B116" s="11" t="s">
        <v>40</v>
      </c>
      <c r="C116" s="3">
        <v>95</v>
      </c>
      <c r="D116" s="12">
        <v>5.9823677581863981</v>
      </c>
    </row>
    <row r="117" spans="1:4" x14ac:dyDescent="0.25">
      <c r="A117" s="8">
        <v>7</v>
      </c>
      <c r="B117" s="11" t="s">
        <v>41</v>
      </c>
      <c r="C117" s="3">
        <v>94</v>
      </c>
      <c r="D117" s="12">
        <v>5.9193954659949624</v>
      </c>
    </row>
    <row r="118" spans="1:4" x14ac:dyDescent="0.25">
      <c r="A118" s="8">
        <v>8</v>
      </c>
      <c r="B118" s="11" t="s">
        <v>42</v>
      </c>
      <c r="C118" s="3">
        <v>83</v>
      </c>
      <c r="D118" s="12">
        <v>5.2267002518891683</v>
      </c>
    </row>
    <row r="119" spans="1:4" x14ac:dyDescent="0.25">
      <c r="A119" s="8">
        <v>9</v>
      </c>
      <c r="B119" s="11" t="s">
        <v>43</v>
      </c>
      <c r="C119" s="3">
        <v>78</v>
      </c>
      <c r="D119" s="12">
        <v>4.9118387909319896</v>
      </c>
    </row>
    <row r="120" spans="1:4" x14ac:dyDescent="0.25">
      <c r="A120" s="8">
        <v>10</v>
      </c>
      <c r="B120" s="11" t="s">
        <v>44</v>
      </c>
      <c r="C120" s="3">
        <v>47</v>
      </c>
      <c r="D120" s="12">
        <v>2.9596977329974812</v>
      </c>
    </row>
    <row r="121" spans="1:4" x14ac:dyDescent="0.25">
      <c r="B121" s="11" t="s">
        <v>45</v>
      </c>
      <c r="C121" s="3">
        <v>15</v>
      </c>
      <c r="D121" s="12">
        <v>0.94458438287153657</v>
      </c>
    </row>
    <row r="122" spans="1:4" x14ac:dyDescent="0.25">
      <c r="B122" s="11" t="s">
        <v>46</v>
      </c>
      <c r="C122" s="3">
        <v>137</v>
      </c>
      <c r="D122" s="12">
        <v>8.6272040302267001</v>
      </c>
    </row>
    <row r="123" spans="1:4" x14ac:dyDescent="0.25">
      <c r="B123" s="19" t="s">
        <v>47</v>
      </c>
      <c r="C123" s="20">
        <v>265</v>
      </c>
      <c r="D123" s="21">
        <v>16.687657430730479</v>
      </c>
    </row>
    <row r="124" spans="1:4" x14ac:dyDescent="0.25">
      <c r="B124" s="16" t="s">
        <v>1</v>
      </c>
      <c r="C124" s="3"/>
      <c r="D124" s="12"/>
    </row>
    <row r="125" spans="1:4" x14ac:dyDescent="0.25">
      <c r="B125" s="15"/>
      <c r="C125" s="4"/>
      <c r="D125" s="12"/>
    </row>
    <row r="126" spans="1:4" x14ac:dyDescent="0.25">
      <c r="C126" s="3"/>
    </row>
    <row r="127" spans="1:4" x14ac:dyDescent="0.25">
      <c r="B127" s="7" t="s">
        <v>23</v>
      </c>
    </row>
    <row r="128" spans="1:4" x14ac:dyDescent="0.25">
      <c r="B128" s="7" t="s">
        <v>48</v>
      </c>
      <c r="C128" s="5"/>
    </row>
    <row r="129" spans="1:4" x14ac:dyDescent="0.25">
      <c r="B129" s="22"/>
      <c r="C129" s="23" t="s">
        <v>2</v>
      </c>
      <c r="D129" s="24" t="s">
        <v>6</v>
      </c>
    </row>
    <row r="130" spans="1:4" x14ac:dyDescent="0.25">
      <c r="B130" s="7" t="s">
        <v>2</v>
      </c>
      <c r="C130" s="5">
        <v>1652</v>
      </c>
      <c r="D130" s="10">
        <v>100</v>
      </c>
    </row>
    <row r="131" spans="1:4" x14ac:dyDescent="0.25">
      <c r="A131" s="8">
        <v>1</v>
      </c>
      <c r="B131" s="11" t="s">
        <v>35</v>
      </c>
      <c r="C131" s="3">
        <v>215</v>
      </c>
      <c r="D131" s="12">
        <v>13.014527845036319</v>
      </c>
    </row>
    <row r="132" spans="1:4" x14ac:dyDescent="0.25">
      <c r="A132" s="8">
        <v>2</v>
      </c>
      <c r="B132" s="11" t="s">
        <v>36</v>
      </c>
      <c r="C132" s="3">
        <v>209</v>
      </c>
      <c r="D132" s="12">
        <v>12.651331719128327</v>
      </c>
    </row>
    <row r="133" spans="1:4" x14ac:dyDescent="0.25">
      <c r="A133" s="8">
        <v>3</v>
      </c>
      <c r="B133" s="11" t="s">
        <v>38</v>
      </c>
      <c r="C133" s="3">
        <v>156</v>
      </c>
      <c r="D133" s="12">
        <v>9.4430992736077481</v>
      </c>
    </row>
    <row r="134" spans="1:4" x14ac:dyDescent="0.25">
      <c r="A134" s="8">
        <v>4</v>
      </c>
      <c r="B134" s="11" t="s">
        <v>37</v>
      </c>
      <c r="C134" s="3">
        <v>138</v>
      </c>
      <c r="D134" s="12">
        <v>8.3535108958837778</v>
      </c>
    </row>
    <row r="135" spans="1:4" x14ac:dyDescent="0.25">
      <c r="A135" s="8">
        <v>5</v>
      </c>
      <c r="B135" s="11" t="s">
        <v>40</v>
      </c>
      <c r="C135" s="3">
        <v>126</v>
      </c>
      <c r="D135" s="12">
        <v>7.6271186440677967</v>
      </c>
    </row>
    <row r="136" spans="1:4" x14ac:dyDescent="0.25">
      <c r="A136" s="8">
        <v>6</v>
      </c>
      <c r="B136" s="11" t="s">
        <v>39</v>
      </c>
      <c r="C136" s="3">
        <v>112</v>
      </c>
      <c r="D136" s="12">
        <v>6.7796610169491522</v>
      </c>
    </row>
    <row r="137" spans="1:4" x14ac:dyDescent="0.25">
      <c r="A137" s="8">
        <v>7</v>
      </c>
      <c r="B137" s="11" t="s">
        <v>41</v>
      </c>
      <c r="C137" s="3">
        <v>102</v>
      </c>
      <c r="D137" s="12">
        <v>6.1743341404358354</v>
      </c>
    </row>
    <row r="138" spans="1:4" x14ac:dyDescent="0.25">
      <c r="A138" s="8">
        <v>8</v>
      </c>
      <c r="B138" s="11" t="s">
        <v>42</v>
      </c>
      <c r="C138" s="3">
        <v>70</v>
      </c>
      <c r="D138" s="12">
        <v>4.2372881355932197</v>
      </c>
    </row>
    <row r="139" spans="1:4" x14ac:dyDescent="0.25">
      <c r="A139" s="8">
        <v>9</v>
      </c>
      <c r="B139" s="11" t="s">
        <v>43</v>
      </c>
      <c r="C139" s="3">
        <v>67</v>
      </c>
      <c r="D139" s="12">
        <v>4.0556900726392255</v>
      </c>
    </row>
    <row r="140" spans="1:4" x14ac:dyDescent="0.25">
      <c r="A140" s="8">
        <v>10</v>
      </c>
      <c r="B140" s="11" t="s">
        <v>49</v>
      </c>
      <c r="C140" s="3">
        <v>43</v>
      </c>
      <c r="D140" s="12">
        <v>2.6029055690072642</v>
      </c>
    </row>
    <row r="141" spans="1:4" x14ac:dyDescent="0.25">
      <c r="B141" s="11" t="s">
        <v>45</v>
      </c>
      <c r="C141" s="3">
        <v>16</v>
      </c>
      <c r="D141" s="12">
        <v>0.96852300242130751</v>
      </c>
    </row>
    <row r="142" spans="1:4" x14ac:dyDescent="0.25">
      <c r="B142" s="11" t="s">
        <v>46</v>
      </c>
      <c r="C142" s="3">
        <v>162</v>
      </c>
      <c r="D142" s="12">
        <v>9.8062953995157383</v>
      </c>
    </row>
    <row r="143" spans="1:4" x14ac:dyDescent="0.25">
      <c r="B143" s="19" t="s">
        <v>47</v>
      </c>
      <c r="C143" s="20">
        <v>236</v>
      </c>
      <c r="D143" s="21">
        <v>14.285714285714285</v>
      </c>
    </row>
    <row r="144" spans="1:4" x14ac:dyDescent="0.25">
      <c r="B144" s="16" t="s">
        <v>1</v>
      </c>
      <c r="C144" s="3"/>
      <c r="D144" s="12"/>
    </row>
    <row r="146" spans="1:4" x14ac:dyDescent="0.25">
      <c r="B146" s="7" t="s">
        <v>23</v>
      </c>
    </row>
    <row r="147" spans="1:4" x14ac:dyDescent="0.25">
      <c r="B147" s="7" t="s">
        <v>50</v>
      </c>
      <c r="C147" s="5"/>
    </row>
    <row r="148" spans="1:4" x14ac:dyDescent="0.25">
      <c r="B148" s="22"/>
      <c r="C148" s="23" t="s">
        <v>2</v>
      </c>
      <c r="D148" s="24" t="s">
        <v>6</v>
      </c>
    </row>
    <row r="149" spans="1:4" x14ac:dyDescent="0.25">
      <c r="B149" s="7" t="s">
        <v>2</v>
      </c>
      <c r="C149" s="5">
        <v>1645</v>
      </c>
      <c r="D149" s="10">
        <v>100</v>
      </c>
    </row>
    <row r="150" spans="1:4" x14ac:dyDescent="0.25">
      <c r="A150" s="8">
        <v>1</v>
      </c>
      <c r="B150" s="11" t="s">
        <v>35</v>
      </c>
      <c r="C150" s="3">
        <v>200</v>
      </c>
      <c r="D150" s="12">
        <v>12.158054711246201</v>
      </c>
    </row>
    <row r="151" spans="1:4" x14ac:dyDescent="0.25">
      <c r="A151" s="8">
        <v>2</v>
      </c>
      <c r="B151" s="11" t="s">
        <v>36</v>
      </c>
      <c r="C151" s="3">
        <v>189</v>
      </c>
      <c r="D151" s="12">
        <v>11.48936170212766</v>
      </c>
    </row>
    <row r="152" spans="1:4" x14ac:dyDescent="0.25">
      <c r="A152" s="8">
        <v>3</v>
      </c>
      <c r="B152" s="11" t="s">
        <v>37</v>
      </c>
      <c r="C152" s="3">
        <v>159</v>
      </c>
      <c r="D152" s="12">
        <v>9.6656534954407292</v>
      </c>
    </row>
    <row r="153" spans="1:4" x14ac:dyDescent="0.25">
      <c r="A153" s="8">
        <v>4</v>
      </c>
      <c r="B153" s="11" t="s">
        <v>40</v>
      </c>
      <c r="C153" s="3">
        <v>125</v>
      </c>
      <c r="D153" s="12">
        <v>7.598784194528875</v>
      </c>
    </row>
    <row r="154" spans="1:4" x14ac:dyDescent="0.25">
      <c r="A154" s="8">
        <v>5</v>
      </c>
      <c r="B154" s="11" t="s">
        <v>39</v>
      </c>
      <c r="C154" s="3">
        <v>114</v>
      </c>
      <c r="D154" s="12">
        <v>6.9300911854103351</v>
      </c>
    </row>
    <row r="155" spans="1:4" x14ac:dyDescent="0.25">
      <c r="A155" s="8">
        <v>6</v>
      </c>
      <c r="B155" s="11" t="s">
        <v>38</v>
      </c>
      <c r="C155" s="3">
        <v>114</v>
      </c>
      <c r="D155" s="12">
        <v>6.9300911854103351</v>
      </c>
    </row>
    <row r="156" spans="1:4" x14ac:dyDescent="0.25">
      <c r="A156" s="8">
        <v>7</v>
      </c>
      <c r="B156" s="11" t="s">
        <v>41</v>
      </c>
      <c r="C156" s="3">
        <v>101</v>
      </c>
      <c r="D156" s="12">
        <v>6.1398176291793307</v>
      </c>
    </row>
    <row r="157" spans="1:4" x14ac:dyDescent="0.25">
      <c r="A157" s="8">
        <v>8</v>
      </c>
      <c r="B157" s="11" t="s">
        <v>43</v>
      </c>
      <c r="C157" s="3">
        <v>73</v>
      </c>
      <c r="D157" s="12">
        <v>4.4376899696048628</v>
      </c>
    </row>
    <row r="158" spans="1:4" x14ac:dyDescent="0.25">
      <c r="A158" s="8">
        <v>9</v>
      </c>
      <c r="B158" s="11" t="s">
        <v>42</v>
      </c>
      <c r="C158" s="3">
        <v>67</v>
      </c>
      <c r="D158" s="12">
        <v>4.0729483282674765</v>
      </c>
    </row>
    <row r="159" spans="1:4" x14ac:dyDescent="0.25">
      <c r="A159" s="8">
        <v>10</v>
      </c>
      <c r="B159" s="11" t="s">
        <v>44</v>
      </c>
      <c r="C159" s="3">
        <v>52</v>
      </c>
      <c r="D159" s="12">
        <v>3.1610942249240126</v>
      </c>
    </row>
    <row r="160" spans="1:4" x14ac:dyDescent="0.25">
      <c r="B160" s="11" t="s">
        <v>45</v>
      </c>
      <c r="C160" s="3">
        <v>16</v>
      </c>
      <c r="D160" s="12">
        <v>0.97264437689969607</v>
      </c>
    </row>
    <row r="161" spans="1:4" x14ac:dyDescent="0.25">
      <c r="B161" s="11" t="s">
        <v>46</v>
      </c>
      <c r="C161" s="3">
        <v>168</v>
      </c>
      <c r="D161" s="12">
        <v>10.212765957446807</v>
      </c>
    </row>
    <row r="162" spans="1:4" x14ac:dyDescent="0.25">
      <c r="B162" s="19" t="s">
        <v>47</v>
      </c>
      <c r="C162" s="20">
        <v>267</v>
      </c>
      <c r="D162" s="21">
        <v>16.231003039513677</v>
      </c>
    </row>
    <row r="163" spans="1:4" x14ac:dyDescent="0.25">
      <c r="B163" s="16" t="s">
        <v>1</v>
      </c>
      <c r="C163" s="3"/>
      <c r="D163" s="12"/>
    </row>
    <row r="166" spans="1:4" x14ac:dyDescent="0.25">
      <c r="B166" s="7" t="s">
        <v>23</v>
      </c>
    </row>
    <row r="167" spans="1:4" x14ac:dyDescent="0.25">
      <c r="B167" s="7" t="s">
        <v>51</v>
      </c>
      <c r="C167" s="5"/>
    </row>
    <row r="168" spans="1:4" x14ac:dyDescent="0.25">
      <c r="B168" s="22"/>
      <c r="C168" s="23" t="s">
        <v>2</v>
      </c>
      <c r="D168" s="24" t="s">
        <v>6</v>
      </c>
    </row>
    <row r="169" spans="1:4" x14ac:dyDescent="0.25">
      <c r="B169" s="7" t="s">
        <v>2</v>
      </c>
      <c r="C169" s="5">
        <v>1635</v>
      </c>
      <c r="D169" s="10">
        <v>100</v>
      </c>
    </row>
    <row r="170" spans="1:4" x14ac:dyDescent="0.25">
      <c r="A170" s="8">
        <v>1</v>
      </c>
      <c r="B170" s="11" t="s">
        <v>35</v>
      </c>
      <c r="C170" s="3">
        <v>214</v>
      </c>
      <c r="D170" s="12">
        <v>13.088685015290519</v>
      </c>
    </row>
    <row r="171" spans="1:4" x14ac:dyDescent="0.25">
      <c r="A171" s="8">
        <v>2</v>
      </c>
      <c r="B171" s="11" t="s">
        <v>36</v>
      </c>
      <c r="C171" s="3">
        <v>182</v>
      </c>
      <c r="D171" s="12">
        <v>11.131498470948012</v>
      </c>
    </row>
    <row r="172" spans="1:4" x14ac:dyDescent="0.25">
      <c r="A172" s="8">
        <v>3</v>
      </c>
      <c r="B172" s="11" t="s">
        <v>37</v>
      </c>
      <c r="C172" s="3">
        <v>151</v>
      </c>
      <c r="D172" s="12">
        <v>9.2354740061162079</v>
      </c>
    </row>
    <row r="173" spans="1:4" x14ac:dyDescent="0.25">
      <c r="A173" s="8">
        <v>4</v>
      </c>
      <c r="B173" s="11" t="s">
        <v>40</v>
      </c>
      <c r="C173" s="3">
        <v>138</v>
      </c>
      <c r="D173" s="12">
        <v>8.4403669724770651</v>
      </c>
    </row>
    <row r="174" spans="1:4" x14ac:dyDescent="0.25">
      <c r="A174" s="8">
        <v>5</v>
      </c>
      <c r="B174" s="11" t="s">
        <v>38</v>
      </c>
      <c r="C174" s="3">
        <v>114</v>
      </c>
      <c r="D174" s="12">
        <v>6.9724770642201843</v>
      </c>
    </row>
    <row r="175" spans="1:4" x14ac:dyDescent="0.25">
      <c r="A175" s="8">
        <v>6</v>
      </c>
      <c r="B175" s="11" t="s">
        <v>39</v>
      </c>
      <c r="C175" s="3">
        <v>106</v>
      </c>
      <c r="D175" s="12">
        <v>6.4831804281345562</v>
      </c>
    </row>
    <row r="176" spans="1:4" x14ac:dyDescent="0.25">
      <c r="A176" s="8">
        <v>7</v>
      </c>
      <c r="B176" s="11" t="s">
        <v>41</v>
      </c>
      <c r="C176" s="3">
        <v>102</v>
      </c>
      <c r="D176" s="12">
        <v>6.238532110091743</v>
      </c>
    </row>
    <row r="177" spans="1:4" x14ac:dyDescent="0.25">
      <c r="A177" s="8">
        <v>8</v>
      </c>
      <c r="B177" s="11" t="s">
        <v>43</v>
      </c>
      <c r="C177" s="3">
        <v>76</v>
      </c>
      <c r="D177" s="12">
        <v>4.6483180428134556</v>
      </c>
    </row>
    <row r="178" spans="1:4" x14ac:dyDescent="0.25">
      <c r="A178" s="8">
        <v>9</v>
      </c>
      <c r="B178" s="11" t="s">
        <v>44</v>
      </c>
      <c r="C178" s="3">
        <v>53</v>
      </c>
      <c r="D178" s="12">
        <v>3.2415902140672781</v>
      </c>
    </row>
    <row r="179" spans="1:4" x14ac:dyDescent="0.25">
      <c r="A179" s="8">
        <v>10</v>
      </c>
      <c r="B179" s="11" t="s">
        <v>49</v>
      </c>
      <c r="C179" s="3">
        <v>50</v>
      </c>
      <c r="D179" s="12">
        <v>3.0581039755351682</v>
      </c>
    </row>
    <row r="180" spans="1:4" x14ac:dyDescent="0.25">
      <c r="B180" s="11" t="s">
        <v>45</v>
      </c>
      <c r="C180" s="3">
        <v>13</v>
      </c>
      <c r="D180" s="12">
        <v>0.7951070336391437</v>
      </c>
    </row>
    <row r="181" spans="1:4" x14ac:dyDescent="0.25">
      <c r="B181" s="11" t="s">
        <v>46</v>
      </c>
      <c r="C181" s="3">
        <v>158</v>
      </c>
      <c r="D181" s="12">
        <v>9.663608562691131</v>
      </c>
    </row>
    <row r="182" spans="1:4" x14ac:dyDescent="0.25">
      <c r="B182" s="19" t="s">
        <v>47</v>
      </c>
      <c r="C182" s="20">
        <v>278</v>
      </c>
      <c r="D182" s="21">
        <v>17.003058103975537</v>
      </c>
    </row>
    <row r="185" spans="1:4" x14ac:dyDescent="0.25">
      <c r="B185" s="7" t="s">
        <v>23</v>
      </c>
    </row>
    <row r="186" spans="1:4" x14ac:dyDescent="0.25">
      <c r="B186" s="7" t="s">
        <v>52</v>
      </c>
      <c r="C186" s="5"/>
    </row>
    <row r="187" spans="1:4" x14ac:dyDescent="0.25">
      <c r="B187" s="22"/>
      <c r="C187" s="23" t="s">
        <v>2</v>
      </c>
      <c r="D187" s="24" t="s">
        <v>6</v>
      </c>
    </row>
    <row r="188" spans="1:4" x14ac:dyDescent="0.25">
      <c r="B188" s="7" t="s">
        <v>2</v>
      </c>
      <c r="C188" s="5">
        <v>1790</v>
      </c>
      <c r="D188" s="10">
        <v>100</v>
      </c>
    </row>
    <row r="189" spans="1:4" x14ac:dyDescent="0.25">
      <c r="A189" s="8">
        <v>1</v>
      </c>
      <c r="B189" s="11" t="s">
        <v>35</v>
      </c>
      <c r="C189" s="3">
        <v>244</v>
      </c>
      <c r="D189" s="12">
        <v>13.631284916201118</v>
      </c>
    </row>
    <row r="190" spans="1:4" x14ac:dyDescent="0.25">
      <c r="A190" s="8">
        <v>2</v>
      </c>
      <c r="B190" s="11" t="s">
        <v>36</v>
      </c>
      <c r="C190" s="3">
        <v>208</v>
      </c>
      <c r="D190" s="12">
        <v>11.620111731843576</v>
      </c>
    </row>
    <row r="191" spans="1:4" x14ac:dyDescent="0.25">
      <c r="A191" s="8">
        <v>3</v>
      </c>
      <c r="B191" s="11" t="s">
        <v>37</v>
      </c>
      <c r="C191" s="3">
        <v>178</v>
      </c>
      <c r="D191" s="12">
        <v>9.9441340782122918</v>
      </c>
    </row>
    <row r="192" spans="1:4" x14ac:dyDescent="0.25">
      <c r="A192" s="8">
        <v>4</v>
      </c>
      <c r="B192" s="11" t="s">
        <v>40</v>
      </c>
      <c r="C192" s="3">
        <v>144</v>
      </c>
      <c r="D192" s="12">
        <v>8.044692737430168</v>
      </c>
    </row>
    <row r="193" spans="1:4" x14ac:dyDescent="0.25">
      <c r="A193" s="8">
        <v>5</v>
      </c>
      <c r="B193" s="11" t="s">
        <v>38</v>
      </c>
      <c r="C193" s="3">
        <v>118</v>
      </c>
      <c r="D193" s="12">
        <v>6.5921787709497206</v>
      </c>
    </row>
    <row r="194" spans="1:4" x14ac:dyDescent="0.25">
      <c r="A194" s="8">
        <v>6</v>
      </c>
      <c r="B194" s="11" t="s">
        <v>39</v>
      </c>
      <c r="C194" s="3">
        <v>115</v>
      </c>
      <c r="D194" s="12">
        <v>6.4245810055865924</v>
      </c>
    </row>
    <row r="195" spans="1:4" x14ac:dyDescent="0.25">
      <c r="A195" s="8">
        <v>7</v>
      </c>
      <c r="B195" s="11" t="s">
        <v>41</v>
      </c>
      <c r="C195" s="3">
        <v>100</v>
      </c>
      <c r="D195" s="12">
        <v>5.5865921787709496</v>
      </c>
    </row>
    <row r="196" spans="1:4" x14ac:dyDescent="0.25">
      <c r="A196" s="8">
        <v>8</v>
      </c>
      <c r="B196" s="11" t="s">
        <v>43</v>
      </c>
      <c r="C196" s="3">
        <v>95</v>
      </c>
      <c r="D196" s="12">
        <v>5.3072625698324023</v>
      </c>
    </row>
    <row r="197" spans="1:4" x14ac:dyDescent="0.25">
      <c r="A197" s="8">
        <v>9</v>
      </c>
      <c r="B197" s="11" t="s">
        <v>42</v>
      </c>
      <c r="C197" s="3">
        <v>71</v>
      </c>
      <c r="D197" s="12">
        <v>3.9664804469273744</v>
      </c>
    </row>
    <row r="198" spans="1:4" x14ac:dyDescent="0.25">
      <c r="A198" s="8">
        <v>10</v>
      </c>
      <c r="B198" s="11" t="s">
        <v>44</v>
      </c>
      <c r="C198" s="3">
        <v>48</v>
      </c>
      <c r="D198" s="12">
        <v>2.6815642458100557</v>
      </c>
    </row>
    <row r="199" spans="1:4" x14ac:dyDescent="0.25">
      <c r="B199" s="11" t="s">
        <v>45</v>
      </c>
      <c r="C199" s="3">
        <v>18</v>
      </c>
      <c r="D199" s="12">
        <v>1.005586592178771</v>
      </c>
    </row>
    <row r="200" spans="1:4" x14ac:dyDescent="0.25">
      <c r="B200" s="11" t="s">
        <v>46</v>
      </c>
      <c r="C200" s="3">
        <v>165</v>
      </c>
      <c r="D200" s="12">
        <v>9.2178770949720672</v>
      </c>
    </row>
    <row r="201" spans="1:4" x14ac:dyDescent="0.25">
      <c r="B201" s="19" t="s">
        <v>47</v>
      </c>
      <c r="C201" s="20">
        <v>286</v>
      </c>
      <c r="D201" s="21">
        <v>15.977653631284916</v>
      </c>
    </row>
    <row r="202" spans="1:4" x14ac:dyDescent="0.25">
      <c r="B202" s="16" t="s">
        <v>1</v>
      </c>
    </row>
    <row r="205" spans="1:4" x14ac:dyDescent="0.25">
      <c r="B205" s="7" t="s">
        <v>23</v>
      </c>
    </row>
    <row r="206" spans="1:4" x14ac:dyDescent="0.25">
      <c r="B206" s="7" t="s">
        <v>53</v>
      </c>
      <c r="C206" s="5"/>
    </row>
    <row r="207" spans="1:4" x14ac:dyDescent="0.25">
      <c r="B207" s="22"/>
      <c r="C207" s="23" t="s">
        <v>2</v>
      </c>
      <c r="D207" s="24" t="s">
        <v>6</v>
      </c>
    </row>
    <row r="208" spans="1:4" x14ac:dyDescent="0.25">
      <c r="B208" s="7" t="s">
        <v>2</v>
      </c>
      <c r="C208" s="5">
        <v>1805</v>
      </c>
      <c r="D208" s="10">
        <v>100</v>
      </c>
    </row>
    <row r="209" spans="1:4" x14ac:dyDescent="0.25">
      <c r="A209" s="8">
        <v>1</v>
      </c>
      <c r="B209" s="11" t="s">
        <v>35</v>
      </c>
      <c r="C209" s="3">
        <v>239</v>
      </c>
      <c r="D209" s="12">
        <v>13.240997229916898</v>
      </c>
    </row>
    <row r="210" spans="1:4" x14ac:dyDescent="0.25">
      <c r="A210" s="8">
        <v>2</v>
      </c>
      <c r="B210" s="11" t="s">
        <v>37</v>
      </c>
      <c r="C210" s="3">
        <v>193</v>
      </c>
      <c r="D210" s="12">
        <v>10.692520775623269</v>
      </c>
    </row>
    <row r="211" spans="1:4" x14ac:dyDescent="0.25">
      <c r="A211" s="8">
        <v>3</v>
      </c>
      <c r="B211" s="11" t="s">
        <v>36</v>
      </c>
      <c r="C211" s="3">
        <v>192</v>
      </c>
      <c r="D211" s="12">
        <v>10.637119113573407</v>
      </c>
    </row>
    <row r="212" spans="1:4" x14ac:dyDescent="0.25">
      <c r="A212" s="8">
        <v>4</v>
      </c>
      <c r="B212" s="11" t="s">
        <v>40</v>
      </c>
      <c r="C212" s="3">
        <v>159</v>
      </c>
      <c r="D212" s="12">
        <v>8.8088642659279781</v>
      </c>
    </row>
    <row r="213" spans="1:4" x14ac:dyDescent="0.25">
      <c r="A213" s="8">
        <v>5</v>
      </c>
      <c r="B213" s="11" t="s">
        <v>38</v>
      </c>
      <c r="C213" s="3">
        <v>144</v>
      </c>
      <c r="D213" s="12">
        <v>7.9778393351800547</v>
      </c>
    </row>
    <row r="214" spans="1:4" x14ac:dyDescent="0.25">
      <c r="A214" s="8">
        <v>6</v>
      </c>
      <c r="B214" s="11" t="s">
        <v>39</v>
      </c>
      <c r="C214" s="3">
        <v>123</v>
      </c>
      <c r="D214" s="12">
        <v>6.8144044321329647</v>
      </c>
    </row>
    <row r="215" spans="1:4" x14ac:dyDescent="0.25">
      <c r="A215" s="8">
        <v>7</v>
      </c>
      <c r="B215" s="11" t="s">
        <v>41</v>
      </c>
      <c r="C215" s="3">
        <v>119</v>
      </c>
      <c r="D215" s="12">
        <v>6.5927977839335181</v>
      </c>
    </row>
    <row r="216" spans="1:4" x14ac:dyDescent="0.25">
      <c r="A216" s="8">
        <v>8</v>
      </c>
      <c r="B216" s="11" t="s">
        <v>44</v>
      </c>
      <c r="C216" s="3">
        <v>70</v>
      </c>
      <c r="D216" s="12">
        <v>3.8781163434903045</v>
      </c>
    </row>
    <row r="217" spans="1:4" x14ac:dyDescent="0.25">
      <c r="A217" s="8">
        <v>9</v>
      </c>
      <c r="B217" s="11" t="s">
        <v>42</v>
      </c>
      <c r="C217" s="3">
        <v>63</v>
      </c>
      <c r="D217" s="12">
        <v>3.4903047091412747</v>
      </c>
    </row>
    <row r="218" spans="1:4" x14ac:dyDescent="0.25">
      <c r="A218" s="8">
        <v>10</v>
      </c>
      <c r="B218" s="11" t="s">
        <v>43</v>
      </c>
      <c r="C218" s="3">
        <v>61</v>
      </c>
      <c r="D218" s="12">
        <v>3.3795013850415514</v>
      </c>
    </row>
    <row r="219" spans="1:4" x14ac:dyDescent="0.25">
      <c r="B219" s="11" t="s">
        <v>45</v>
      </c>
      <c r="C219" s="3">
        <v>17</v>
      </c>
      <c r="D219" s="12">
        <v>0.94182825484764532</v>
      </c>
    </row>
    <row r="220" spans="1:4" x14ac:dyDescent="0.25">
      <c r="B220" s="11" t="s">
        <v>46</v>
      </c>
      <c r="C220" s="3">
        <v>156</v>
      </c>
      <c r="D220" s="12">
        <v>8.6426592797783925</v>
      </c>
    </row>
    <row r="221" spans="1:4" x14ac:dyDescent="0.25">
      <c r="B221" s="19" t="s">
        <v>47</v>
      </c>
      <c r="C221" s="20">
        <v>269</v>
      </c>
      <c r="D221" s="21">
        <v>14.903047091412741</v>
      </c>
    </row>
    <row r="222" spans="1:4" x14ac:dyDescent="0.25">
      <c r="B222" s="16" t="s">
        <v>1</v>
      </c>
      <c r="C222" s="3"/>
      <c r="D222" s="12"/>
    </row>
    <row r="224" spans="1:4" x14ac:dyDescent="0.25">
      <c r="B224" s="7" t="s">
        <v>23</v>
      </c>
    </row>
    <row r="225" spans="2:4" x14ac:dyDescent="0.25">
      <c r="B225" s="7" t="s">
        <v>54</v>
      </c>
      <c r="C225" s="5"/>
    </row>
    <row r="226" spans="2:4" x14ac:dyDescent="0.25">
      <c r="B226" s="22"/>
      <c r="C226" s="23" t="s">
        <v>2</v>
      </c>
      <c r="D226" s="24" t="s">
        <v>6</v>
      </c>
    </row>
    <row r="227" spans="2:4" x14ac:dyDescent="0.25">
      <c r="B227" s="7" t="s">
        <v>2</v>
      </c>
      <c r="C227" s="5">
        <v>1884</v>
      </c>
      <c r="D227" s="10">
        <v>100</v>
      </c>
    </row>
    <row r="228" spans="2:4" x14ac:dyDescent="0.25">
      <c r="B228" s="11" t="s">
        <v>35</v>
      </c>
      <c r="C228" s="3">
        <v>244</v>
      </c>
      <c r="D228" s="12">
        <v>12.951167728237792</v>
      </c>
    </row>
    <row r="229" spans="2:4" x14ac:dyDescent="0.25">
      <c r="B229" s="11" t="s">
        <v>36</v>
      </c>
      <c r="C229" s="3">
        <v>209</v>
      </c>
      <c r="D229" s="12">
        <v>11.093418259023355</v>
      </c>
    </row>
    <row r="230" spans="2:4" x14ac:dyDescent="0.25">
      <c r="B230" s="11" t="s">
        <v>37</v>
      </c>
      <c r="C230" s="3">
        <v>209</v>
      </c>
      <c r="D230" s="12">
        <v>11.093418259023355</v>
      </c>
    </row>
    <row r="231" spans="2:4" x14ac:dyDescent="0.25">
      <c r="B231" s="11" t="s">
        <v>40</v>
      </c>
      <c r="C231" s="3">
        <v>140</v>
      </c>
      <c r="D231" s="12">
        <v>7.4309978768577496</v>
      </c>
    </row>
    <row r="232" spans="2:4" x14ac:dyDescent="0.25">
      <c r="B232" s="11" t="s">
        <v>39</v>
      </c>
      <c r="C232" s="3">
        <v>130</v>
      </c>
      <c r="D232" s="12">
        <v>6.9002123142250529</v>
      </c>
    </row>
    <row r="233" spans="2:4" x14ac:dyDescent="0.25">
      <c r="B233" s="11" t="s">
        <v>38</v>
      </c>
      <c r="C233" s="3">
        <v>127</v>
      </c>
      <c r="D233" s="12">
        <v>6.7409766454352438</v>
      </c>
    </row>
    <row r="234" spans="2:4" x14ac:dyDescent="0.25">
      <c r="B234" s="11" t="s">
        <v>41</v>
      </c>
      <c r="C234" s="3">
        <v>98</v>
      </c>
      <c r="D234" s="12">
        <v>5.2016985138004248</v>
      </c>
    </row>
    <row r="235" spans="2:4" x14ac:dyDescent="0.25">
      <c r="B235" s="11" t="s">
        <v>43</v>
      </c>
      <c r="C235" s="3">
        <v>77</v>
      </c>
      <c r="D235" s="12">
        <v>4.087048832271762</v>
      </c>
    </row>
    <row r="236" spans="2:4" x14ac:dyDescent="0.25">
      <c r="B236" s="11" t="s">
        <v>42</v>
      </c>
      <c r="C236" s="3">
        <v>68</v>
      </c>
      <c r="D236" s="12">
        <v>3.6093418259023355</v>
      </c>
    </row>
    <row r="237" spans="2:4" x14ac:dyDescent="0.25">
      <c r="B237" s="11" t="s">
        <v>49</v>
      </c>
      <c r="C237" s="3">
        <v>62</v>
      </c>
      <c r="D237" s="12">
        <v>3.2908704883227178</v>
      </c>
    </row>
    <row r="238" spans="2:4" x14ac:dyDescent="0.25">
      <c r="B238" s="11" t="s">
        <v>45</v>
      </c>
      <c r="C238" s="3">
        <v>17</v>
      </c>
      <c r="D238" s="12">
        <v>0.90233545647558389</v>
      </c>
    </row>
    <row r="239" spans="2:4" x14ac:dyDescent="0.25">
      <c r="B239" s="11" t="s">
        <v>46</v>
      </c>
      <c r="C239" s="3">
        <v>173</v>
      </c>
      <c r="D239" s="12">
        <v>9.1825902335456462</v>
      </c>
    </row>
    <row r="240" spans="2:4" x14ac:dyDescent="0.25">
      <c r="B240" s="19" t="s">
        <v>47</v>
      </c>
      <c r="C240" s="20">
        <v>330</v>
      </c>
      <c r="D240" s="21">
        <v>17.515923566878978</v>
      </c>
    </row>
    <row r="241" spans="2:4" x14ac:dyDescent="0.25">
      <c r="B241" s="16" t="s">
        <v>1</v>
      </c>
      <c r="C241" s="3"/>
      <c r="D241" s="12"/>
    </row>
    <row r="243" spans="2:4" x14ac:dyDescent="0.25">
      <c r="B243" s="7" t="s">
        <v>23</v>
      </c>
    </row>
    <row r="244" spans="2:4" x14ac:dyDescent="0.25">
      <c r="B244" s="7" t="s">
        <v>55</v>
      </c>
      <c r="C244" s="5"/>
    </row>
    <row r="245" spans="2:4" x14ac:dyDescent="0.25">
      <c r="B245" s="22"/>
      <c r="C245" s="23" t="s">
        <v>2</v>
      </c>
      <c r="D245" s="24" t="s">
        <v>6</v>
      </c>
    </row>
    <row r="246" spans="2:4" x14ac:dyDescent="0.25">
      <c r="B246" s="7" t="s">
        <v>2</v>
      </c>
      <c r="C246" s="5">
        <v>1889</v>
      </c>
      <c r="D246" s="10">
        <v>100</v>
      </c>
    </row>
    <row r="247" spans="2:4" x14ac:dyDescent="0.25">
      <c r="B247" s="11" t="s">
        <v>35</v>
      </c>
      <c r="C247" s="3">
        <v>254</v>
      </c>
      <c r="D247" s="12">
        <v>13.446267866596081</v>
      </c>
    </row>
    <row r="248" spans="2:4" x14ac:dyDescent="0.25">
      <c r="B248" s="11" t="s">
        <v>36</v>
      </c>
      <c r="C248" s="3">
        <v>213</v>
      </c>
      <c r="D248" s="12">
        <v>11.27580730545262</v>
      </c>
    </row>
    <row r="249" spans="2:4" x14ac:dyDescent="0.25">
      <c r="B249" s="11" t="s">
        <v>37</v>
      </c>
      <c r="C249" s="3">
        <v>192</v>
      </c>
      <c r="D249" s="12">
        <v>10.164107993647432</v>
      </c>
    </row>
    <row r="250" spans="2:4" x14ac:dyDescent="0.25">
      <c r="B250" s="11" t="s">
        <v>40</v>
      </c>
      <c r="C250" s="3">
        <v>139</v>
      </c>
      <c r="D250" s="12">
        <v>7.358390682901006</v>
      </c>
    </row>
    <row r="251" spans="2:4" x14ac:dyDescent="0.25">
      <c r="B251" s="11" t="s">
        <v>38</v>
      </c>
      <c r="C251" s="3">
        <v>138</v>
      </c>
      <c r="D251" s="12">
        <v>7.3054526204340924</v>
      </c>
    </row>
    <row r="252" spans="2:4" x14ac:dyDescent="0.25">
      <c r="B252" s="11" t="s">
        <v>39</v>
      </c>
      <c r="C252" s="3">
        <v>110</v>
      </c>
      <c r="D252" s="12">
        <v>5.8231868713605088</v>
      </c>
    </row>
    <row r="253" spans="2:4" x14ac:dyDescent="0.25">
      <c r="B253" s="11" t="s">
        <v>41</v>
      </c>
      <c r="C253" s="3">
        <v>106</v>
      </c>
      <c r="D253" s="12">
        <v>5.6114346214928537</v>
      </c>
    </row>
    <row r="254" spans="2:4" x14ac:dyDescent="0.25">
      <c r="B254" s="11" t="s">
        <v>43</v>
      </c>
      <c r="C254" s="3">
        <v>105</v>
      </c>
      <c r="D254" s="12">
        <v>5.5584965590259401</v>
      </c>
    </row>
    <row r="255" spans="2:4" x14ac:dyDescent="0.25">
      <c r="B255" s="11" t="s">
        <v>49</v>
      </c>
      <c r="C255" s="3">
        <v>66</v>
      </c>
      <c r="D255" s="12">
        <v>3.4939121228163046</v>
      </c>
    </row>
    <row r="256" spans="2:4" x14ac:dyDescent="0.25">
      <c r="B256" s="11" t="s">
        <v>56</v>
      </c>
      <c r="C256" s="3">
        <v>56</v>
      </c>
      <c r="D256" s="12">
        <v>2.9645314981471675</v>
      </c>
    </row>
    <row r="257" spans="2:4" x14ac:dyDescent="0.25">
      <c r="B257" s="11" t="s">
        <v>45</v>
      </c>
      <c r="C257" s="3">
        <v>13</v>
      </c>
      <c r="D257" s="12">
        <v>0.6881948120698782</v>
      </c>
    </row>
    <row r="258" spans="2:4" x14ac:dyDescent="0.25">
      <c r="B258" s="11" t="s">
        <v>46</v>
      </c>
      <c r="C258" s="3">
        <v>183</v>
      </c>
      <c r="D258" s="12">
        <v>9.6876654314452093</v>
      </c>
    </row>
    <row r="259" spans="2:4" x14ac:dyDescent="0.25">
      <c r="B259" s="19" t="s">
        <v>47</v>
      </c>
      <c r="C259" s="20">
        <v>314</v>
      </c>
      <c r="D259" s="21">
        <v>16.622551614610906</v>
      </c>
    </row>
    <row r="260" spans="2:4" x14ac:dyDescent="0.25">
      <c r="B260" s="16" t="s">
        <v>1</v>
      </c>
      <c r="C260" s="3"/>
      <c r="D260" s="12"/>
    </row>
    <row r="263" spans="2:4" x14ac:dyDescent="0.25">
      <c r="B263" s="7" t="s">
        <v>23</v>
      </c>
    </row>
    <row r="264" spans="2:4" x14ac:dyDescent="0.25">
      <c r="B264" s="7" t="s">
        <v>57</v>
      </c>
      <c r="C264" s="5"/>
    </row>
    <row r="265" spans="2:4" x14ac:dyDescent="0.25">
      <c r="B265" s="22"/>
      <c r="C265" s="23" t="s">
        <v>2</v>
      </c>
      <c r="D265" s="24" t="s">
        <v>6</v>
      </c>
    </row>
    <row r="266" spans="2:4" x14ac:dyDescent="0.25">
      <c r="B266" s="7" t="s">
        <v>2</v>
      </c>
      <c r="C266" s="5">
        <v>1997</v>
      </c>
      <c r="D266" s="10">
        <v>100</v>
      </c>
    </row>
    <row r="267" spans="2:4" x14ac:dyDescent="0.25">
      <c r="B267" s="11" t="s">
        <v>35</v>
      </c>
      <c r="C267" s="3">
        <v>281</v>
      </c>
      <c r="D267" s="12">
        <v>14.071106659989985</v>
      </c>
    </row>
    <row r="268" spans="2:4" x14ac:dyDescent="0.25">
      <c r="B268" s="11" t="s">
        <v>36</v>
      </c>
      <c r="C268" s="3">
        <v>247</v>
      </c>
      <c r="D268" s="12">
        <v>12.368552829243866</v>
      </c>
    </row>
    <row r="269" spans="2:4" x14ac:dyDescent="0.25">
      <c r="B269" s="11" t="s">
        <v>37</v>
      </c>
      <c r="C269" s="3">
        <v>165</v>
      </c>
      <c r="D269" s="12">
        <v>8.2623935903855781</v>
      </c>
    </row>
    <row r="270" spans="2:4" x14ac:dyDescent="0.25">
      <c r="B270" s="11" t="s">
        <v>40</v>
      </c>
      <c r="C270" s="3">
        <v>154</v>
      </c>
      <c r="D270" s="12">
        <v>7.7115673510265399</v>
      </c>
    </row>
    <row r="271" spans="2:4" x14ac:dyDescent="0.25">
      <c r="B271" s="11" t="s">
        <v>38</v>
      </c>
      <c r="C271" s="3">
        <v>151</v>
      </c>
      <c r="D271" s="12">
        <v>7.5613420130195301</v>
      </c>
    </row>
    <row r="272" spans="2:4" x14ac:dyDescent="0.25">
      <c r="B272" s="11" t="s">
        <v>41</v>
      </c>
      <c r="C272" s="3">
        <v>127</v>
      </c>
      <c r="D272" s="12">
        <v>6.3595393089634449</v>
      </c>
    </row>
    <row r="273" spans="2:4" x14ac:dyDescent="0.25">
      <c r="B273" s="11" t="s">
        <v>39</v>
      </c>
      <c r="C273" s="3">
        <v>95</v>
      </c>
      <c r="D273" s="12">
        <v>4.757135703555333</v>
      </c>
    </row>
    <row r="274" spans="2:4" x14ac:dyDescent="0.25">
      <c r="B274" s="11" t="s">
        <v>43</v>
      </c>
      <c r="C274" s="3">
        <v>82</v>
      </c>
      <c r="D274" s="12">
        <v>4.1061592388582877</v>
      </c>
    </row>
    <row r="275" spans="2:4" x14ac:dyDescent="0.25">
      <c r="B275" s="11" t="s">
        <v>42</v>
      </c>
      <c r="C275" s="3">
        <v>72</v>
      </c>
      <c r="D275" s="12">
        <v>3.6054081121682526</v>
      </c>
    </row>
    <row r="276" spans="2:4" x14ac:dyDescent="0.25">
      <c r="B276" s="11" t="s">
        <v>49</v>
      </c>
      <c r="C276" s="3">
        <v>68</v>
      </c>
      <c r="D276" s="12">
        <v>3.4051076614922384</v>
      </c>
    </row>
    <row r="277" spans="2:4" x14ac:dyDescent="0.25">
      <c r="B277" s="11" t="s">
        <v>45</v>
      </c>
      <c r="C277" s="3">
        <v>21</v>
      </c>
      <c r="D277" s="12">
        <v>1.0515773660490735</v>
      </c>
    </row>
    <row r="278" spans="2:4" x14ac:dyDescent="0.25">
      <c r="B278" s="11" t="s">
        <v>46</v>
      </c>
      <c r="C278" s="3">
        <v>230</v>
      </c>
      <c r="D278" s="12">
        <v>11.517275913870806</v>
      </c>
    </row>
    <row r="279" spans="2:4" x14ac:dyDescent="0.25">
      <c r="B279" s="19" t="s">
        <v>47</v>
      </c>
      <c r="C279" s="20">
        <v>304</v>
      </c>
      <c r="D279" s="21">
        <v>15.222834251377066</v>
      </c>
    </row>
    <row r="280" spans="2:4" x14ac:dyDescent="0.25">
      <c r="B280" s="16" t="s">
        <v>1</v>
      </c>
      <c r="C280" s="3"/>
      <c r="D280" s="12"/>
    </row>
    <row r="283" spans="2:4" x14ac:dyDescent="0.25">
      <c r="B283" s="7" t="s">
        <v>23</v>
      </c>
    </row>
    <row r="284" spans="2:4" x14ac:dyDescent="0.25">
      <c r="B284" s="7" t="s">
        <v>58</v>
      </c>
      <c r="C284" s="5"/>
    </row>
    <row r="285" spans="2:4" x14ac:dyDescent="0.25">
      <c r="B285" s="22"/>
      <c r="C285" s="23" t="s">
        <v>2</v>
      </c>
      <c r="D285" s="24" t="s">
        <v>6</v>
      </c>
    </row>
    <row r="286" spans="2:4" x14ac:dyDescent="0.25">
      <c r="B286" s="7" t="s">
        <v>2</v>
      </c>
      <c r="C286" s="5">
        <v>2173</v>
      </c>
      <c r="D286" s="10">
        <v>100</v>
      </c>
    </row>
    <row r="287" spans="2:4" x14ac:dyDescent="0.25">
      <c r="B287" s="11" t="s">
        <v>35</v>
      </c>
      <c r="C287" s="3">
        <v>317</v>
      </c>
      <c r="D287" s="12">
        <v>14.588127013345606</v>
      </c>
    </row>
    <row r="288" spans="2:4" x14ac:dyDescent="0.25">
      <c r="B288" s="11" t="s">
        <v>36</v>
      </c>
      <c r="C288" s="3">
        <v>261</v>
      </c>
      <c r="D288" s="12">
        <v>12.011044638748274</v>
      </c>
    </row>
    <row r="289" spans="2:4" x14ac:dyDescent="0.25">
      <c r="B289" s="11" t="s">
        <v>59</v>
      </c>
      <c r="C289" s="3">
        <v>258</v>
      </c>
      <c r="D289" s="12">
        <v>11.872986654394847</v>
      </c>
    </row>
    <row r="290" spans="2:4" x14ac:dyDescent="0.25">
      <c r="B290" s="11" t="s">
        <v>37</v>
      </c>
      <c r="C290" s="3">
        <v>166</v>
      </c>
      <c r="D290" s="12">
        <v>7.6392084675563741</v>
      </c>
    </row>
    <row r="291" spans="2:4" x14ac:dyDescent="0.25">
      <c r="B291" s="11" t="s">
        <v>38</v>
      </c>
      <c r="C291" s="3">
        <v>110</v>
      </c>
      <c r="D291" s="12">
        <v>5.0621260929590424</v>
      </c>
    </row>
    <row r="292" spans="2:4" x14ac:dyDescent="0.25">
      <c r="B292" s="11" t="s">
        <v>41</v>
      </c>
      <c r="C292" s="3">
        <v>98</v>
      </c>
      <c r="D292" s="12">
        <v>4.5098941555453287</v>
      </c>
    </row>
    <row r="293" spans="2:4" x14ac:dyDescent="0.25">
      <c r="B293" s="11" t="s">
        <v>40</v>
      </c>
      <c r="C293" s="3">
        <v>98</v>
      </c>
      <c r="D293" s="12">
        <v>4.5098941555453287</v>
      </c>
    </row>
    <row r="294" spans="2:4" x14ac:dyDescent="0.25">
      <c r="B294" s="11" t="s">
        <v>39</v>
      </c>
      <c r="C294" s="3">
        <v>94</v>
      </c>
      <c r="D294" s="12">
        <v>4.3258168430740911</v>
      </c>
    </row>
    <row r="295" spans="2:4" x14ac:dyDescent="0.25">
      <c r="B295" s="11" t="s">
        <v>43</v>
      </c>
      <c r="C295" s="3">
        <v>82</v>
      </c>
      <c r="D295" s="12">
        <v>3.7735849056603774</v>
      </c>
    </row>
    <row r="296" spans="2:4" x14ac:dyDescent="0.25">
      <c r="B296" s="11" t="s">
        <v>49</v>
      </c>
      <c r="C296" s="3">
        <v>69</v>
      </c>
      <c r="D296" s="12">
        <v>3.1753336401288546</v>
      </c>
    </row>
    <row r="297" spans="2:4" x14ac:dyDescent="0.25">
      <c r="B297" s="11" t="s">
        <v>45</v>
      </c>
      <c r="C297" s="3">
        <v>39</v>
      </c>
      <c r="D297" s="12">
        <v>1.7947537965945699</v>
      </c>
    </row>
    <row r="298" spans="2:4" x14ac:dyDescent="0.25">
      <c r="B298" s="11" t="s">
        <v>46</v>
      </c>
      <c r="C298" s="3">
        <v>231</v>
      </c>
      <c r="D298" s="12">
        <v>10.630464795213989</v>
      </c>
    </row>
    <row r="299" spans="2:4" x14ac:dyDescent="0.25">
      <c r="B299" s="19" t="s">
        <v>47</v>
      </c>
      <c r="C299" s="20">
        <v>350</v>
      </c>
      <c r="D299" s="21">
        <v>16.106764841233318</v>
      </c>
    </row>
    <row r="300" spans="2:4" x14ac:dyDescent="0.25">
      <c r="B300" s="16" t="s">
        <v>1</v>
      </c>
      <c r="C300" s="3"/>
      <c r="D300" s="12"/>
    </row>
    <row r="302" spans="2:4" x14ac:dyDescent="0.25">
      <c r="B302" s="7" t="s">
        <v>23</v>
      </c>
    </row>
    <row r="303" spans="2:4" x14ac:dyDescent="0.25">
      <c r="B303" s="7" t="s">
        <v>60</v>
      </c>
      <c r="C303" s="5"/>
    </row>
    <row r="304" spans="2:4" x14ac:dyDescent="0.25">
      <c r="B304" s="22"/>
      <c r="C304" s="23" t="s">
        <v>2</v>
      </c>
      <c r="D304" s="24" t="s">
        <v>6</v>
      </c>
    </row>
    <row r="305" spans="2:4" x14ac:dyDescent="0.25">
      <c r="B305" s="7" t="s">
        <v>2</v>
      </c>
      <c r="C305" s="5">
        <v>2493</v>
      </c>
      <c r="D305" s="10">
        <v>100</v>
      </c>
    </row>
    <row r="306" spans="2:4" x14ac:dyDescent="0.25">
      <c r="B306" s="11" t="s">
        <v>59</v>
      </c>
      <c r="C306" s="3">
        <v>360</v>
      </c>
      <c r="D306" s="12">
        <v>14.440433212996389</v>
      </c>
    </row>
    <row r="307" spans="2:4" x14ac:dyDescent="0.25">
      <c r="B307" s="11" t="s">
        <v>35</v>
      </c>
      <c r="C307" s="3">
        <v>357</v>
      </c>
      <c r="D307" s="12">
        <v>14.320096269554753</v>
      </c>
    </row>
    <row r="308" spans="2:4" x14ac:dyDescent="0.25">
      <c r="B308" s="11" t="s">
        <v>36</v>
      </c>
      <c r="C308" s="3">
        <v>272</v>
      </c>
      <c r="D308" s="12">
        <v>10.910549538708384</v>
      </c>
    </row>
    <row r="309" spans="2:4" x14ac:dyDescent="0.25">
      <c r="B309" s="11" t="s">
        <v>37</v>
      </c>
      <c r="C309" s="3">
        <v>164</v>
      </c>
      <c r="D309" s="12">
        <v>6.578419574809466</v>
      </c>
    </row>
    <row r="310" spans="2:4" x14ac:dyDescent="0.25">
      <c r="B310" s="11" t="s">
        <v>38</v>
      </c>
      <c r="C310" s="3">
        <v>148</v>
      </c>
      <c r="D310" s="12">
        <v>5.9366225431207384</v>
      </c>
    </row>
    <row r="311" spans="2:4" x14ac:dyDescent="0.25">
      <c r="B311" s="11" t="s">
        <v>40</v>
      </c>
      <c r="C311" s="3">
        <v>136</v>
      </c>
      <c r="D311" s="12">
        <v>5.4552747693541921</v>
      </c>
    </row>
    <row r="312" spans="2:4" x14ac:dyDescent="0.25">
      <c r="B312" s="11" t="s">
        <v>41</v>
      </c>
      <c r="C312" s="3">
        <v>117</v>
      </c>
      <c r="D312" s="12">
        <v>4.6931407942238268</v>
      </c>
    </row>
    <row r="313" spans="2:4" x14ac:dyDescent="0.25">
      <c r="B313" s="11" t="s">
        <v>43</v>
      </c>
      <c r="C313" s="3">
        <v>110</v>
      </c>
      <c r="D313" s="12">
        <v>4.4123545928600079</v>
      </c>
    </row>
    <row r="314" spans="2:4" x14ac:dyDescent="0.25">
      <c r="B314" s="11" t="s">
        <v>39</v>
      </c>
      <c r="C314" s="3">
        <v>71</v>
      </c>
      <c r="D314" s="12">
        <v>2.8479743281187324</v>
      </c>
    </row>
    <row r="315" spans="2:4" x14ac:dyDescent="0.25">
      <c r="B315" s="11" t="s">
        <v>42</v>
      </c>
      <c r="C315" s="3">
        <v>60</v>
      </c>
      <c r="D315" s="12">
        <v>2.4067388688327318</v>
      </c>
    </row>
    <row r="316" spans="2:4" x14ac:dyDescent="0.25">
      <c r="B316" s="11" t="s">
        <v>45</v>
      </c>
      <c r="C316" s="3">
        <v>36</v>
      </c>
      <c r="D316" s="12">
        <v>1.4440433212996391</v>
      </c>
    </row>
    <row r="317" spans="2:4" x14ac:dyDescent="0.25">
      <c r="B317" s="11" t="s">
        <v>46</v>
      </c>
      <c r="C317" s="3">
        <v>265</v>
      </c>
      <c r="D317" s="12">
        <v>10.629763337344565</v>
      </c>
    </row>
    <row r="318" spans="2:4" x14ac:dyDescent="0.25">
      <c r="B318" s="19" t="s">
        <v>47</v>
      </c>
      <c r="C318" s="20">
        <v>397</v>
      </c>
      <c r="D318" s="21">
        <v>15.924588848776574</v>
      </c>
    </row>
    <row r="319" spans="2:4" x14ac:dyDescent="0.25">
      <c r="B319" s="16" t="s">
        <v>1</v>
      </c>
      <c r="C319" s="3"/>
      <c r="D31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1"/>
  <sheetViews>
    <sheetView topLeftCell="A80" workbookViewId="0">
      <selection activeCell="F239" sqref="F239"/>
    </sheetView>
  </sheetViews>
  <sheetFormatPr defaultColWidth="9.109375" defaultRowHeight="13.8" x14ac:dyDescent="0.3"/>
  <cols>
    <col min="1" max="1" width="9.109375" style="25"/>
    <col min="2" max="2" width="61.109375" style="25" customWidth="1"/>
    <col min="3" max="3" width="11.5546875" style="25" customWidth="1"/>
    <col min="4" max="4" width="10.6640625" style="25" customWidth="1"/>
    <col min="5" max="5" width="11" style="25" customWidth="1"/>
    <col min="6" max="16384" width="9.109375" style="25"/>
  </cols>
  <sheetData>
    <row r="1" spans="2:4" hidden="1" x14ac:dyDescent="0.3"/>
    <row r="2" spans="2:4" hidden="1" x14ac:dyDescent="0.3">
      <c r="B2" s="26" t="s">
        <v>61</v>
      </c>
    </row>
    <row r="3" spans="2:4" hidden="1" x14ac:dyDescent="0.3">
      <c r="B3" s="26" t="s">
        <v>62</v>
      </c>
    </row>
    <row r="4" spans="2:4" hidden="1" x14ac:dyDescent="0.3">
      <c r="B4" s="26"/>
      <c r="C4" s="26" t="s">
        <v>0</v>
      </c>
      <c r="D4" s="27" t="s">
        <v>6</v>
      </c>
    </row>
    <row r="5" spans="2:4" hidden="1" x14ac:dyDescent="0.3">
      <c r="B5" s="26"/>
      <c r="C5" s="26"/>
    </row>
    <row r="6" spans="2:4" hidden="1" x14ac:dyDescent="0.3">
      <c r="B6" s="26" t="s">
        <v>2</v>
      </c>
      <c r="C6" s="26">
        <v>141</v>
      </c>
      <c r="D6" s="25">
        <v>100</v>
      </c>
    </row>
    <row r="7" spans="2:4" hidden="1" x14ac:dyDescent="0.3">
      <c r="B7" s="26" t="s">
        <v>63</v>
      </c>
      <c r="C7" s="26">
        <v>38</v>
      </c>
      <c r="D7" s="25">
        <v>27</v>
      </c>
    </row>
    <row r="8" spans="2:4" hidden="1" x14ac:dyDescent="0.3">
      <c r="B8" s="26" t="s">
        <v>64</v>
      </c>
      <c r="C8" s="26">
        <v>22</v>
      </c>
      <c r="D8" s="25">
        <v>15.6</v>
      </c>
    </row>
    <row r="9" spans="2:4" hidden="1" x14ac:dyDescent="0.3">
      <c r="B9" s="26" t="s">
        <v>65</v>
      </c>
      <c r="C9" s="26">
        <v>18</v>
      </c>
      <c r="D9" s="25">
        <v>12.8</v>
      </c>
    </row>
    <row r="10" spans="2:4" hidden="1" x14ac:dyDescent="0.3">
      <c r="B10" s="26" t="s">
        <v>66</v>
      </c>
      <c r="C10" s="26">
        <v>16</v>
      </c>
      <c r="D10" s="25">
        <v>11.3</v>
      </c>
    </row>
    <row r="11" spans="2:4" hidden="1" x14ac:dyDescent="0.3">
      <c r="B11" s="26" t="s">
        <v>67</v>
      </c>
      <c r="C11" s="26">
        <v>9</v>
      </c>
      <c r="D11" s="25">
        <v>6.4</v>
      </c>
    </row>
    <row r="12" spans="2:4" hidden="1" x14ac:dyDescent="0.3">
      <c r="B12" s="26" t="s">
        <v>68</v>
      </c>
      <c r="C12" s="26">
        <v>38</v>
      </c>
      <c r="D12" s="25">
        <v>27</v>
      </c>
    </row>
    <row r="13" spans="2:4" hidden="1" x14ac:dyDescent="0.3">
      <c r="B13" s="26" t="s">
        <v>1</v>
      </c>
    </row>
    <row r="14" spans="2:4" hidden="1" x14ac:dyDescent="0.3"/>
    <row r="15" spans="2:4" hidden="1" x14ac:dyDescent="0.3"/>
    <row r="16" spans="2:4" hidden="1" x14ac:dyDescent="0.3"/>
    <row r="17" spans="2:4" hidden="1" x14ac:dyDescent="0.3"/>
    <row r="18" spans="2:4" hidden="1" x14ac:dyDescent="0.3">
      <c r="B18" s="26" t="s">
        <v>69</v>
      </c>
    </row>
    <row r="19" spans="2:4" hidden="1" x14ac:dyDescent="0.3">
      <c r="B19" s="26" t="s">
        <v>70</v>
      </c>
    </row>
    <row r="20" spans="2:4" hidden="1" x14ac:dyDescent="0.3">
      <c r="B20" s="26"/>
      <c r="C20" s="26" t="s">
        <v>0</v>
      </c>
      <c r="D20" s="27" t="s">
        <v>6</v>
      </c>
    </row>
    <row r="21" spans="2:4" hidden="1" x14ac:dyDescent="0.3">
      <c r="B21" s="26" t="s">
        <v>2</v>
      </c>
      <c r="C21" s="25">
        <v>121</v>
      </c>
      <c r="D21" s="25">
        <v>100</v>
      </c>
    </row>
    <row r="22" spans="2:4" hidden="1" x14ac:dyDescent="0.3">
      <c r="B22" s="26" t="s">
        <v>63</v>
      </c>
      <c r="C22" s="25">
        <v>33</v>
      </c>
      <c r="D22" s="25">
        <v>27.3</v>
      </c>
    </row>
    <row r="23" spans="2:4" hidden="1" x14ac:dyDescent="0.3">
      <c r="B23" s="26" t="s">
        <v>64</v>
      </c>
      <c r="C23" s="25">
        <v>20</v>
      </c>
      <c r="D23" s="25">
        <v>16.5</v>
      </c>
    </row>
    <row r="24" spans="2:4" hidden="1" x14ac:dyDescent="0.3">
      <c r="B24" s="26" t="s">
        <v>66</v>
      </c>
      <c r="C24" s="25">
        <v>12</v>
      </c>
      <c r="D24" s="25">
        <v>9.9</v>
      </c>
    </row>
    <row r="25" spans="2:4" hidden="1" x14ac:dyDescent="0.3">
      <c r="B25" s="26" t="s">
        <v>71</v>
      </c>
      <c r="C25" s="25">
        <v>8</v>
      </c>
      <c r="D25" s="25">
        <v>6.6</v>
      </c>
    </row>
    <row r="26" spans="2:4" hidden="1" x14ac:dyDescent="0.3">
      <c r="B26" s="26" t="s">
        <v>67</v>
      </c>
      <c r="C26" s="25">
        <v>7</v>
      </c>
      <c r="D26" s="25">
        <v>5.8</v>
      </c>
    </row>
    <row r="27" spans="2:4" hidden="1" x14ac:dyDescent="0.3">
      <c r="B27" s="26" t="s">
        <v>72</v>
      </c>
      <c r="C27" s="25">
        <v>4</v>
      </c>
      <c r="D27" s="25">
        <v>3.3</v>
      </c>
    </row>
    <row r="28" spans="2:4" hidden="1" x14ac:dyDescent="0.3">
      <c r="B28" s="26" t="s">
        <v>22</v>
      </c>
      <c r="C28" s="25">
        <v>5</v>
      </c>
      <c r="D28" s="25">
        <v>4.0999999999999996</v>
      </c>
    </row>
    <row r="29" spans="2:4" hidden="1" x14ac:dyDescent="0.3">
      <c r="B29" s="26" t="s">
        <v>73</v>
      </c>
      <c r="C29" s="25">
        <v>32</v>
      </c>
      <c r="D29" s="25">
        <v>26.4</v>
      </c>
    </row>
    <row r="30" spans="2:4" hidden="1" x14ac:dyDescent="0.3">
      <c r="B30" s="26" t="s">
        <v>1</v>
      </c>
    </row>
    <row r="31" spans="2:4" hidden="1" x14ac:dyDescent="0.3"/>
    <row r="32" spans="2:4" hidden="1" x14ac:dyDescent="0.3"/>
    <row r="33" spans="2:4" hidden="1" x14ac:dyDescent="0.3">
      <c r="B33" s="28"/>
    </row>
    <row r="34" spans="2:4" hidden="1" x14ac:dyDescent="0.3">
      <c r="B34" s="26" t="s">
        <v>74</v>
      </c>
    </row>
    <row r="35" spans="2:4" hidden="1" x14ac:dyDescent="0.3">
      <c r="B35" s="26" t="s">
        <v>75</v>
      </c>
    </row>
    <row r="36" spans="2:4" hidden="1" x14ac:dyDescent="0.3">
      <c r="C36" s="25" t="s">
        <v>0</v>
      </c>
      <c r="D36" s="25" t="s">
        <v>6</v>
      </c>
    </row>
    <row r="37" spans="2:4" hidden="1" x14ac:dyDescent="0.3">
      <c r="B37" s="25" t="s">
        <v>2</v>
      </c>
      <c r="C37" s="25">
        <f>SUM(C38:C45)</f>
        <v>85</v>
      </c>
      <c r="D37" s="25">
        <v>100</v>
      </c>
    </row>
    <row r="38" spans="2:4" hidden="1" x14ac:dyDescent="0.3">
      <c r="B38" s="29" t="s">
        <v>76</v>
      </c>
      <c r="C38" s="30">
        <v>18</v>
      </c>
      <c r="D38" s="25">
        <v>21.2</v>
      </c>
    </row>
    <row r="39" spans="2:4" ht="12.75" hidden="1" customHeight="1" x14ac:dyDescent="0.3">
      <c r="B39" s="29" t="s">
        <v>77</v>
      </c>
      <c r="C39" s="30">
        <v>11</v>
      </c>
      <c r="D39" s="25">
        <v>12.9</v>
      </c>
    </row>
    <row r="40" spans="2:4" hidden="1" x14ac:dyDescent="0.3">
      <c r="B40" s="29" t="s">
        <v>78</v>
      </c>
      <c r="C40" s="30">
        <v>10</v>
      </c>
      <c r="D40" s="25">
        <v>11.8</v>
      </c>
    </row>
    <row r="41" spans="2:4" hidden="1" x14ac:dyDescent="0.3">
      <c r="B41" s="29" t="s">
        <v>79</v>
      </c>
      <c r="C41" s="30">
        <v>5</v>
      </c>
      <c r="D41" s="25">
        <v>5.9</v>
      </c>
    </row>
    <row r="42" spans="2:4" hidden="1" x14ac:dyDescent="0.3">
      <c r="B42" s="29" t="s">
        <v>80</v>
      </c>
      <c r="C42" s="30">
        <v>5</v>
      </c>
      <c r="D42" s="25">
        <v>5.9</v>
      </c>
    </row>
    <row r="43" spans="2:4" hidden="1" x14ac:dyDescent="0.3">
      <c r="B43" s="31" t="s">
        <v>28</v>
      </c>
      <c r="C43" s="32">
        <v>1</v>
      </c>
      <c r="D43" s="25">
        <v>1.2</v>
      </c>
    </row>
    <row r="44" spans="2:4" hidden="1" x14ac:dyDescent="0.3">
      <c r="B44" s="31" t="s">
        <v>29</v>
      </c>
      <c r="C44" s="32">
        <v>1</v>
      </c>
      <c r="D44" s="25">
        <v>1.2</v>
      </c>
    </row>
    <row r="45" spans="2:4" hidden="1" x14ac:dyDescent="0.3">
      <c r="B45" s="31" t="s">
        <v>17</v>
      </c>
      <c r="C45" s="32">
        <v>34</v>
      </c>
      <c r="D45" s="33">
        <v>40</v>
      </c>
    </row>
    <row r="46" spans="2:4" hidden="1" x14ac:dyDescent="0.3"/>
    <row r="47" spans="2:4" hidden="1" x14ac:dyDescent="0.3">
      <c r="B47" s="26" t="s">
        <v>1</v>
      </c>
    </row>
    <row r="48" spans="2:4" hidden="1" x14ac:dyDescent="0.3"/>
    <row r="49" spans="2:4" hidden="1" x14ac:dyDescent="0.3"/>
    <row r="50" spans="2:4" hidden="1" x14ac:dyDescent="0.3">
      <c r="B50" s="26" t="s">
        <v>74</v>
      </c>
    </row>
    <row r="51" spans="2:4" hidden="1" x14ac:dyDescent="0.3">
      <c r="B51" s="26" t="s">
        <v>81</v>
      </c>
    </row>
    <row r="52" spans="2:4" hidden="1" x14ac:dyDescent="0.3">
      <c r="C52" s="25" t="s">
        <v>0</v>
      </c>
      <c r="D52" s="25" t="s">
        <v>6</v>
      </c>
    </row>
    <row r="53" spans="2:4" hidden="1" x14ac:dyDescent="0.3">
      <c r="B53" s="25" t="s">
        <v>2</v>
      </c>
      <c r="C53" s="25">
        <v>133</v>
      </c>
      <c r="D53" s="34">
        <f>SUM(D54:D61)</f>
        <v>1</v>
      </c>
    </row>
    <row r="54" spans="2:4" hidden="1" x14ac:dyDescent="0.3">
      <c r="B54" s="29" t="s">
        <v>76</v>
      </c>
      <c r="C54" s="30">
        <v>28</v>
      </c>
      <c r="D54" s="34">
        <f>(C54/C53)</f>
        <v>0.21052631578947367</v>
      </c>
    </row>
    <row r="55" spans="2:4" hidden="1" x14ac:dyDescent="0.3">
      <c r="B55" s="29" t="s">
        <v>77</v>
      </c>
      <c r="C55" s="30">
        <v>24</v>
      </c>
      <c r="D55" s="34">
        <f t="shared" ref="D55:D61" si="0">(C55/133)</f>
        <v>0.18045112781954886</v>
      </c>
    </row>
    <row r="56" spans="2:4" hidden="1" x14ac:dyDescent="0.3">
      <c r="B56" s="29" t="s">
        <v>78</v>
      </c>
      <c r="C56" s="30">
        <v>28</v>
      </c>
      <c r="D56" s="34">
        <f t="shared" si="0"/>
        <v>0.21052631578947367</v>
      </c>
    </row>
    <row r="57" spans="2:4" hidden="1" x14ac:dyDescent="0.3">
      <c r="B57" s="29" t="s">
        <v>79</v>
      </c>
      <c r="C57" s="30">
        <v>8</v>
      </c>
      <c r="D57" s="34">
        <f t="shared" si="0"/>
        <v>6.0150375939849621E-2</v>
      </c>
    </row>
    <row r="58" spans="2:4" hidden="1" x14ac:dyDescent="0.3">
      <c r="B58" s="29" t="s">
        <v>80</v>
      </c>
      <c r="C58" s="30">
        <v>8</v>
      </c>
      <c r="D58" s="34">
        <f t="shared" si="0"/>
        <v>6.0150375939849621E-2</v>
      </c>
    </row>
    <row r="59" spans="2:4" hidden="1" x14ac:dyDescent="0.3">
      <c r="B59" s="31" t="s">
        <v>28</v>
      </c>
      <c r="C59" s="32">
        <v>1</v>
      </c>
      <c r="D59" s="34">
        <f t="shared" si="0"/>
        <v>7.5187969924812026E-3</v>
      </c>
    </row>
    <row r="60" spans="2:4" hidden="1" x14ac:dyDescent="0.3">
      <c r="B60" s="31" t="s">
        <v>29</v>
      </c>
      <c r="C60" s="32">
        <v>2</v>
      </c>
      <c r="D60" s="34">
        <f t="shared" si="0"/>
        <v>1.5037593984962405E-2</v>
      </c>
    </row>
    <row r="61" spans="2:4" hidden="1" x14ac:dyDescent="0.3">
      <c r="B61" s="31" t="s">
        <v>17</v>
      </c>
      <c r="C61" s="32">
        <v>34</v>
      </c>
      <c r="D61" s="34">
        <f t="shared" si="0"/>
        <v>0.25563909774436089</v>
      </c>
    </row>
    <row r="62" spans="2:4" hidden="1" x14ac:dyDescent="0.3"/>
    <row r="63" spans="2:4" hidden="1" x14ac:dyDescent="0.3">
      <c r="B63" s="26" t="s">
        <v>1</v>
      </c>
    </row>
    <row r="64" spans="2:4" hidden="1" x14ac:dyDescent="0.3"/>
    <row r="65" spans="2:4" hidden="1" x14ac:dyDescent="0.3">
      <c r="B65" s="26" t="s">
        <v>74</v>
      </c>
    </row>
    <row r="66" spans="2:4" hidden="1" x14ac:dyDescent="0.3">
      <c r="B66" s="26" t="s">
        <v>82</v>
      </c>
    </row>
    <row r="67" spans="2:4" hidden="1" x14ac:dyDescent="0.3">
      <c r="C67" s="25" t="s">
        <v>0</v>
      </c>
      <c r="D67" s="25" t="s">
        <v>6</v>
      </c>
    </row>
    <row r="68" spans="2:4" hidden="1" x14ac:dyDescent="0.3">
      <c r="B68" s="25" t="s">
        <v>2</v>
      </c>
      <c r="C68" s="25">
        <v>96</v>
      </c>
      <c r="D68" s="25">
        <f>C68/C$68*100</f>
        <v>100</v>
      </c>
    </row>
    <row r="69" spans="2:4" hidden="1" x14ac:dyDescent="0.3">
      <c r="B69" s="29" t="s">
        <v>76</v>
      </c>
      <c r="C69" s="30">
        <v>18</v>
      </c>
      <c r="D69" s="33">
        <f>C69/C$68*100</f>
        <v>18.75</v>
      </c>
    </row>
    <row r="70" spans="2:4" hidden="1" x14ac:dyDescent="0.3">
      <c r="B70" s="29" t="s">
        <v>77</v>
      </c>
      <c r="C70" s="30">
        <v>25</v>
      </c>
      <c r="D70" s="33">
        <f>C70/C$68*100</f>
        <v>26.041666666666668</v>
      </c>
    </row>
    <row r="71" spans="2:4" hidden="1" x14ac:dyDescent="0.3">
      <c r="B71" s="29" t="s">
        <v>78</v>
      </c>
      <c r="C71" s="30">
        <v>19</v>
      </c>
      <c r="D71" s="33">
        <f t="shared" ref="D71:D76" si="1">C71/C$68*100</f>
        <v>19.791666666666664</v>
      </c>
    </row>
    <row r="72" spans="2:4" hidden="1" x14ac:dyDescent="0.3">
      <c r="B72" s="29" t="s">
        <v>71</v>
      </c>
      <c r="C72" s="30">
        <v>6</v>
      </c>
      <c r="D72" s="33">
        <f t="shared" si="1"/>
        <v>6.25</v>
      </c>
    </row>
    <row r="73" spans="2:4" hidden="1" x14ac:dyDescent="0.3">
      <c r="B73" s="29" t="s">
        <v>79</v>
      </c>
      <c r="C73" s="30">
        <v>3</v>
      </c>
      <c r="D73" s="33">
        <f t="shared" si="1"/>
        <v>3.125</v>
      </c>
    </row>
    <row r="74" spans="2:4" hidden="1" x14ac:dyDescent="0.3">
      <c r="B74" s="31" t="s">
        <v>28</v>
      </c>
      <c r="C74" s="32">
        <v>1</v>
      </c>
      <c r="D74" s="33">
        <f t="shared" si="1"/>
        <v>1.0416666666666665</v>
      </c>
    </row>
    <row r="75" spans="2:4" hidden="1" x14ac:dyDescent="0.3">
      <c r="B75" s="31" t="s">
        <v>29</v>
      </c>
      <c r="C75" s="32">
        <v>3</v>
      </c>
      <c r="D75" s="33">
        <f t="shared" si="1"/>
        <v>3.125</v>
      </c>
    </row>
    <row r="76" spans="2:4" hidden="1" x14ac:dyDescent="0.3">
      <c r="B76" s="31" t="s">
        <v>17</v>
      </c>
      <c r="C76" s="32">
        <v>21</v>
      </c>
      <c r="D76" s="33">
        <f t="shared" si="1"/>
        <v>21.875</v>
      </c>
    </row>
    <row r="77" spans="2:4" hidden="1" x14ac:dyDescent="0.3">
      <c r="D77" s="33"/>
    </row>
    <row r="78" spans="2:4" hidden="1" x14ac:dyDescent="0.3"/>
    <row r="79" spans="2:4" hidden="1" x14ac:dyDescent="0.3"/>
    <row r="80" spans="2:4" x14ac:dyDescent="0.3">
      <c r="B80" s="26" t="s">
        <v>74</v>
      </c>
    </row>
    <row r="81" spans="1:4" x14ac:dyDescent="0.3">
      <c r="B81" s="26" t="s">
        <v>83</v>
      </c>
    </row>
    <row r="82" spans="1:4" x14ac:dyDescent="0.3">
      <c r="B82" s="39"/>
      <c r="C82" s="40" t="s">
        <v>0</v>
      </c>
      <c r="D82" s="41" t="s">
        <v>6</v>
      </c>
    </row>
    <row r="83" spans="1:4" x14ac:dyDescent="0.3">
      <c r="B83" s="26" t="s">
        <v>2</v>
      </c>
      <c r="C83" s="2">
        <f>SUM(C84:C91)</f>
        <v>144</v>
      </c>
      <c r="D83" s="33">
        <v>100</v>
      </c>
    </row>
    <row r="84" spans="1:4" x14ac:dyDescent="0.3">
      <c r="A84" s="25">
        <v>1</v>
      </c>
      <c r="B84" s="29" t="s">
        <v>42</v>
      </c>
      <c r="C84" s="1">
        <v>83</v>
      </c>
      <c r="D84" s="35">
        <f>(C84/C$83)*100</f>
        <v>57.638888888888886</v>
      </c>
    </row>
    <row r="85" spans="1:4" x14ac:dyDescent="0.3">
      <c r="A85" s="25">
        <v>2</v>
      </c>
      <c r="B85" s="29" t="s">
        <v>84</v>
      </c>
      <c r="C85" s="1">
        <v>37</v>
      </c>
      <c r="D85" s="35">
        <f t="shared" ref="D85:D91" si="2">(C85/C$83)*100</f>
        <v>25.694444444444443</v>
      </c>
    </row>
    <row r="86" spans="1:4" x14ac:dyDescent="0.3">
      <c r="A86" s="25">
        <v>3</v>
      </c>
      <c r="B86" s="29" t="s">
        <v>85</v>
      </c>
      <c r="C86" s="1">
        <v>4</v>
      </c>
      <c r="D86" s="35">
        <f t="shared" si="2"/>
        <v>2.7777777777777777</v>
      </c>
    </row>
    <row r="87" spans="1:4" x14ac:dyDescent="0.3">
      <c r="A87" s="25">
        <v>4</v>
      </c>
      <c r="B87" s="29" t="s">
        <v>35</v>
      </c>
      <c r="C87" s="1">
        <v>4</v>
      </c>
      <c r="D87" s="35">
        <f t="shared" si="2"/>
        <v>2.7777777777777777</v>
      </c>
    </row>
    <row r="88" spans="1:4" x14ac:dyDescent="0.3">
      <c r="A88" s="25">
        <v>5</v>
      </c>
      <c r="B88" s="29" t="s">
        <v>86</v>
      </c>
      <c r="C88" s="1">
        <v>1</v>
      </c>
      <c r="D88" s="35">
        <f t="shared" si="2"/>
        <v>0.69444444444444442</v>
      </c>
    </row>
    <row r="89" spans="1:4" x14ac:dyDescent="0.3">
      <c r="B89" s="29" t="s">
        <v>45</v>
      </c>
      <c r="C89" s="1">
        <v>0</v>
      </c>
      <c r="D89" s="35">
        <f t="shared" si="2"/>
        <v>0</v>
      </c>
    </row>
    <row r="90" spans="1:4" x14ac:dyDescent="0.3">
      <c r="B90" s="29" t="s">
        <v>46</v>
      </c>
      <c r="C90" s="1">
        <v>9</v>
      </c>
      <c r="D90" s="35">
        <f t="shared" si="2"/>
        <v>6.25</v>
      </c>
    </row>
    <row r="91" spans="1:4" x14ac:dyDescent="0.3">
      <c r="B91" s="36" t="s">
        <v>47</v>
      </c>
      <c r="C91" s="37">
        <v>6</v>
      </c>
      <c r="D91" s="38">
        <f t="shared" si="2"/>
        <v>4.1666666666666661</v>
      </c>
    </row>
    <row r="92" spans="1:4" x14ac:dyDescent="0.3">
      <c r="B92" s="26" t="s">
        <v>1</v>
      </c>
      <c r="D92" s="33"/>
    </row>
    <row r="95" spans="1:4" x14ac:dyDescent="0.3">
      <c r="B95" s="26" t="s">
        <v>74</v>
      </c>
    </row>
    <row r="96" spans="1:4" x14ac:dyDescent="0.3">
      <c r="B96" s="26" t="s">
        <v>87</v>
      </c>
    </row>
    <row r="97" spans="1:4" x14ac:dyDescent="0.3">
      <c r="B97" s="39"/>
      <c r="C97" s="40" t="s">
        <v>0</v>
      </c>
      <c r="D97" s="41" t="s">
        <v>6</v>
      </c>
    </row>
    <row r="98" spans="1:4" x14ac:dyDescent="0.3">
      <c r="B98" s="26" t="s">
        <v>2</v>
      </c>
      <c r="C98" s="2">
        <f>SUM(C99:C106)</f>
        <v>116</v>
      </c>
      <c r="D98" s="33">
        <v>1</v>
      </c>
    </row>
    <row r="99" spans="1:4" x14ac:dyDescent="0.3">
      <c r="A99" s="25">
        <v>1</v>
      </c>
      <c r="B99" s="29" t="s">
        <v>42</v>
      </c>
      <c r="C99" s="1">
        <v>69</v>
      </c>
      <c r="D99" s="35">
        <f>(C99/C$98)*100</f>
        <v>59.482758620689658</v>
      </c>
    </row>
    <row r="100" spans="1:4" x14ac:dyDescent="0.3">
      <c r="A100" s="25">
        <v>2</v>
      </c>
      <c r="B100" s="29" t="s">
        <v>84</v>
      </c>
      <c r="C100" s="1">
        <v>18</v>
      </c>
      <c r="D100" s="35">
        <f t="shared" ref="D100:D106" si="3">(C100/C$98)*100</f>
        <v>15.517241379310345</v>
      </c>
    </row>
    <row r="101" spans="1:4" x14ac:dyDescent="0.3">
      <c r="A101" s="25">
        <v>3</v>
      </c>
      <c r="B101" s="29" t="s">
        <v>43</v>
      </c>
      <c r="C101" s="1">
        <v>10</v>
      </c>
      <c r="D101" s="35">
        <f t="shared" si="3"/>
        <v>8.6206896551724146</v>
      </c>
    </row>
    <row r="102" spans="1:4" x14ac:dyDescent="0.3">
      <c r="A102" s="25">
        <v>4</v>
      </c>
      <c r="B102" s="29" t="s">
        <v>88</v>
      </c>
      <c r="C102" s="1">
        <v>5</v>
      </c>
      <c r="D102" s="35">
        <f t="shared" si="3"/>
        <v>4.3103448275862073</v>
      </c>
    </row>
    <row r="103" spans="1:4" x14ac:dyDescent="0.3">
      <c r="A103" s="25">
        <v>5</v>
      </c>
      <c r="B103" s="29" t="s">
        <v>40</v>
      </c>
      <c r="C103" s="1">
        <v>3</v>
      </c>
      <c r="D103" s="35">
        <f t="shared" si="3"/>
        <v>2.5862068965517242</v>
      </c>
    </row>
    <row r="104" spans="1:4" x14ac:dyDescent="0.3">
      <c r="B104" s="29" t="s">
        <v>45</v>
      </c>
      <c r="C104" s="1">
        <v>0</v>
      </c>
      <c r="D104" s="35">
        <f t="shared" si="3"/>
        <v>0</v>
      </c>
    </row>
    <row r="105" spans="1:4" x14ac:dyDescent="0.3">
      <c r="B105" s="29" t="s">
        <v>46</v>
      </c>
      <c r="C105" s="1">
        <v>5</v>
      </c>
      <c r="D105" s="35">
        <f t="shared" si="3"/>
        <v>4.3103448275862073</v>
      </c>
    </row>
    <row r="106" spans="1:4" x14ac:dyDescent="0.3">
      <c r="B106" s="36" t="s">
        <v>47</v>
      </c>
      <c r="C106" s="37">
        <v>6</v>
      </c>
      <c r="D106" s="38">
        <f t="shared" si="3"/>
        <v>5.1724137931034484</v>
      </c>
    </row>
    <row r="107" spans="1:4" x14ac:dyDescent="0.3">
      <c r="B107" s="26" t="s">
        <v>1</v>
      </c>
      <c r="D107" s="33"/>
    </row>
    <row r="108" spans="1:4" x14ac:dyDescent="0.3">
      <c r="B108" s="26"/>
    </row>
    <row r="110" spans="1:4" x14ac:dyDescent="0.3">
      <c r="B110" s="26" t="s">
        <v>74</v>
      </c>
    </row>
    <row r="111" spans="1:4" x14ac:dyDescent="0.3">
      <c r="B111" s="26" t="s">
        <v>89</v>
      </c>
    </row>
    <row r="112" spans="1:4" x14ac:dyDescent="0.3">
      <c r="B112" s="39"/>
      <c r="C112" s="40" t="s">
        <v>0</v>
      </c>
      <c r="D112" s="41" t="s">
        <v>6</v>
      </c>
    </row>
    <row r="113" spans="1:4" x14ac:dyDescent="0.3">
      <c r="B113" s="26" t="s">
        <v>2</v>
      </c>
      <c r="C113" s="2">
        <f>SUM(C114:C121)</f>
        <v>129</v>
      </c>
      <c r="D113" s="33">
        <v>100</v>
      </c>
    </row>
    <row r="114" spans="1:4" x14ac:dyDescent="0.3">
      <c r="A114" s="25">
        <v>1</v>
      </c>
      <c r="B114" s="29" t="s">
        <v>42</v>
      </c>
      <c r="C114" s="1">
        <v>65</v>
      </c>
      <c r="D114" s="35">
        <f>(C114/C$113)*100</f>
        <v>50.387596899224803</v>
      </c>
    </row>
    <row r="115" spans="1:4" x14ac:dyDescent="0.3">
      <c r="A115" s="25">
        <v>2</v>
      </c>
      <c r="B115" s="29" t="s">
        <v>84</v>
      </c>
      <c r="C115" s="1">
        <v>33</v>
      </c>
      <c r="D115" s="35">
        <f t="shared" ref="D115:D121" si="4">(C115/C$113)*100</f>
        <v>25.581395348837212</v>
      </c>
    </row>
    <row r="116" spans="1:4" x14ac:dyDescent="0.3">
      <c r="A116" s="25">
        <v>3</v>
      </c>
      <c r="B116" s="29" t="s">
        <v>88</v>
      </c>
      <c r="C116" s="1">
        <v>4</v>
      </c>
      <c r="D116" s="35">
        <f t="shared" si="4"/>
        <v>3.1007751937984498</v>
      </c>
    </row>
    <row r="117" spans="1:4" x14ac:dyDescent="0.3">
      <c r="A117" s="25">
        <v>4</v>
      </c>
      <c r="B117" s="29" t="s">
        <v>43</v>
      </c>
      <c r="C117" s="1">
        <v>4</v>
      </c>
      <c r="D117" s="35">
        <f t="shared" si="4"/>
        <v>3.1007751937984498</v>
      </c>
    </row>
    <row r="118" spans="1:4" x14ac:dyDescent="0.3">
      <c r="A118" s="25">
        <v>5</v>
      </c>
      <c r="B118" s="29" t="s">
        <v>85</v>
      </c>
      <c r="C118" s="1">
        <v>3</v>
      </c>
      <c r="D118" s="35">
        <f t="shared" si="4"/>
        <v>2.3255813953488373</v>
      </c>
    </row>
    <row r="119" spans="1:4" x14ac:dyDescent="0.3">
      <c r="B119" s="29" t="s">
        <v>45</v>
      </c>
      <c r="C119" s="1">
        <v>2</v>
      </c>
      <c r="D119" s="35">
        <f t="shared" si="4"/>
        <v>1.5503875968992249</v>
      </c>
    </row>
    <row r="120" spans="1:4" x14ac:dyDescent="0.3">
      <c r="B120" s="29" t="s">
        <v>46</v>
      </c>
      <c r="C120" s="1">
        <v>10</v>
      </c>
      <c r="D120" s="35">
        <f t="shared" si="4"/>
        <v>7.7519379844961236</v>
      </c>
    </row>
    <row r="121" spans="1:4" x14ac:dyDescent="0.3">
      <c r="B121" s="36" t="s">
        <v>47</v>
      </c>
      <c r="C121" s="37">
        <v>8</v>
      </c>
      <c r="D121" s="38">
        <f t="shared" si="4"/>
        <v>6.2015503875968996</v>
      </c>
    </row>
    <row r="122" spans="1:4" x14ac:dyDescent="0.3">
      <c r="B122" s="26" t="s">
        <v>1</v>
      </c>
      <c r="D122" s="33"/>
    </row>
    <row r="125" spans="1:4" x14ac:dyDescent="0.3">
      <c r="B125" s="26" t="s">
        <v>74</v>
      </c>
    </row>
    <row r="126" spans="1:4" x14ac:dyDescent="0.3">
      <c r="B126" s="26" t="s">
        <v>90</v>
      </c>
    </row>
    <row r="127" spans="1:4" x14ac:dyDescent="0.3">
      <c r="B127" s="39"/>
      <c r="C127" s="40" t="s">
        <v>0</v>
      </c>
      <c r="D127" s="41" t="s">
        <v>6</v>
      </c>
    </row>
    <row r="128" spans="1:4" x14ac:dyDescent="0.3">
      <c r="B128" s="26" t="s">
        <v>2</v>
      </c>
      <c r="C128" s="2">
        <f>SUM(C129:C136)</f>
        <v>90</v>
      </c>
      <c r="D128" s="33">
        <v>100</v>
      </c>
    </row>
    <row r="129" spans="1:4" x14ac:dyDescent="0.3">
      <c r="A129" s="25">
        <v>1</v>
      </c>
      <c r="B129" s="29" t="s">
        <v>42</v>
      </c>
      <c r="C129" s="1">
        <v>47</v>
      </c>
      <c r="D129" s="35">
        <f>(C129/C$128)*100</f>
        <v>52.222222222222229</v>
      </c>
    </row>
    <row r="130" spans="1:4" x14ac:dyDescent="0.3">
      <c r="A130" s="25">
        <v>2</v>
      </c>
      <c r="B130" s="29" t="s">
        <v>84</v>
      </c>
      <c r="C130" s="1">
        <v>20</v>
      </c>
      <c r="D130" s="35">
        <f t="shared" ref="D130:D136" si="5">(C130/C$128)*100</f>
        <v>22.222222222222221</v>
      </c>
    </row>
    <row r="131" spans="1:4" x14ac:dyDescent="0.3">
      <c r="A131" s="25">
        <v>3</v>
      </c>
      <c r="B131" s="29" t="s">
        <v>43</v>
      </c>
      <c r="C131" s="1">
        <v>3</v>
      </c>
      <c r="D131" s="35">
        <f t="shared" si="5"/>
        <v>3.3333333333333335</v>
      </c>
    </row>
    <row r="132" spans="1:4" x14ac:dyDescent="0.3">
      <c r="A132" s="25">
        <v>4</v>
      </c>
      <c r="B132" s="29" t="s">
        <v>86</v>
      </c>
      <c r="C132" s="1">
        <v>2</v>
      </c>
      <c r="D132" s="35">
        <f t="shared" si="5"/>
        <v>2.2222222222222223</v>
      </c>
    </row>
    <row r="133" spans="1:4" x14ac:dyDescent="0.3">
      <c r="A133" s="25">
        <v>5</v>
      </c>
      <c r="B133" s="29" t="s">
        <v>88</v>
      </c>
      <c r="C133" s="1">
        <v>2</v>
      </c>
      <c r="D133" s="35">
        <f t="shared" si="5"/>
        <v>2.2222222222222223</v>
      </c>
    </row>
    <row r="134" spans="1:4" x14ac:dyDescent="0.3">
      <c r="B134" s="29" t="s">
        <v>45</v>
      </c>
      <c r="C134" s="1">
        <v>2</v>
      </c>
      <c r="D134" s="35">
        <f t="shared" si="5"/>
        <v>2.2222222222222223</v>
      </c>
    </row>
    <row r="135" spans="1:4" x14ac:dyDescent="0.3">
      <c r="B135" s="29" t="s">
        <v>46</v>
      </c>
      <c r="C135" s="1">
        <v>8</v>
      </c>
      <c r="D135" s="35">
        <f t="shared" si="5"/>
        <v>8.8888888888888893</v>
      </c>
    </row>
    <row r="136" spans="1:4" x14ac:dyDescent="0.3">
      <c r="B136" s="36" t="s">
        <v>47</v>
      </c>
      <c r="C136" s="37">
        <v>6</v>
      </c>
      <c r="D136" s="38">
        <f t="shared" si="5"/>
        <v>6.666666666666667</v>
      </c>
    </row>
    <row r="137" spans="1:4" x14ac:dyDescent="0.3">
      <c r="B137" s="26" t="s">
        <v>1</v>
      </c>
      <c r="D137" s="33"/>
    </row>
    <row r="140" spans="1:4" x14ac:dyDescent="0.3">
      <c r="B140" s="26" t="s">
        <v>74</v>
      </c>
    </row>
    <row r="141" spans="1:4" x14ac:dyDescent="0.3">
      <c r="B141" s="26" t="s">
        <v>91</v>
      </c>
    </row>
    <row r="142" spans="1:4" x14ac:dyDescent="0.3">
      <c r="B142" s="39"/>
      <c r="C142" s="40" t="s">
        <v>0</v>
      </c>
      <c r="D142" s="41" t="s">
        <v>6</v>
      </c>
    </row>
    <row r="143" spans="1:4" x14ac:dyDescent="0.3">
      <c r="B143" s="26" t="s">
        <v>2</v>
      </c>
      <c r="C143" s="2">
        <f>SUM(C144:C151)</f>
        <v>128</v>
      </c>
      <c r="D143" s="33">
        <v>100</v>
      </c>
    </row>
    <row r="144" spans="1:4" x14ac:dyDescent="0.3">
      <c r="A144" s="25">
        <v>1</v>
      </c>
      <c r="B144" s="29" t="s">
        <v>42</v>
      </c>
      <c r="C144" s="1">
        <v>76</v>
      </c>
      <c r="D144" s="35">
        <f>(C144/C$143)*100</f>
        <v>59.375</v>
      </c>
    </row>
    <row r="145" spans="1:4" x14ac:dyDescent="0.3">
      <c r="A145" s="25">
        <v>2</v>
      </c>
      <c r="B145" s="29" t="s">
        <v>84</v>
      </c>
      <c r="C145" s="1">
        <v>24</v>
      </c>
      <c r="D145" s="35">
        <f t="shared" ref="D145:D151" si="6">(C145/C$143)*100</f>
        <v>18.75</v>
      </c>
    </row>
    <row r="146" spans="1:4" x14ac:dyDescent="0.3">
      <c r="A146" s="25">
        <v>3</v>
      </c>
      <c r="B146" s="29" t="s">
        <v>88</v>
      </c>
      <c r="C146" s="1">
        <v>6</v>
      </c>
      <c r="D146" s="35">
        <f t="shared" si="6"/>
        <v>4.6875</v>
      </c>
    </row>
    <row r="147" spans="1:4" x14ac:dyDescent="0.3">
      <c r="A147" s="25">
        <v>4</v>
      </c>
      <c r="B147" s="29" t="s">
        <v>43</v>
      </c>
      <c r="C147" s="1">
        <v>5</v>
      </c>
      <c r="D147" s="35">
        <f t="shared" si="6"/>
        <v>3.90625</v>
      </c>
    </row>
    <row r="148" spans="1:4" x14ac:dyDescent="0.3">
      <c r="A148" s="25">
        <v>5</v>
      </c>
      <c r="B148" s="29" t="s">
        <v>85</v>
      </c>
      <c r="C148" s="1">
        <v>2</v>
      </c>
      <c r="D148" s="35">
        <f t="shared" si="6"/>
        <v>1.5625</v>
      </c>
    </row>
    <row r="149" spans="1:4" x14ac:dyDescent="0.3">
      <c r="B149" s="29" t="s">
        <v>45</v>
      </c>
      <c r="C149" s="1">
        <v>2</v>
      </c>
      <c r="D149" s="35">
        <f t="shared" si="6"/>
        <v>1.5625</v>
      </c>
    </row>
    <row r="150" spans="1:4" x14ac:dyDescent="0.3">
      <c r="B150" s="29" t="s">
        <v>46</v>
      </c>
      <c r="C150" s="1">
        <v>8</v>
      </c>
      <c r="D150" s="35">
        <f t="shared" si="6"/>
        <v>6.25</v>
      </c>
    </row>
    <row r="151" spans="1:4" x14ac:dyDescent="0.3">
      <c r="B151" s="36" t="s">
        <v>47</v>
      </c>
      <c r="C151" s="37">
        <v>5</v>
      </c>
      <c r="D151" s="38">
        <f t="shared" si="6"/>
        <v>3.90625</v>
      </c>
    </row>
    <row r="152" spans="1:4" x14ac:dyDescent="0.3">
      <c r="B152" s="26" t="s">
        <v>1</v>
      </c>
      <c r="D152" s="33"/>
    </row>
    <row r="155" spans="1:4" x14ac:dyDescent="0.3">
      <c r="B155" s="26" t="s">
        <v>74</v>
      </c>
    </row>
    <row r="156" spans="1:4" x14ac:dyDescent="0.3">
      <c r="B156" s="26" t="s">
        <v>92</v>
      </c>
    </row>
    <row r="157" spans="1:4" x14ac:dyDescent="0.3">
      <c r="B157" s="39"/>
      <c r="C157" s="40" t="s">
        <v>0</v>
      </c>
      <c r="D157" s="41" t="s">
        <v>6</v>
      </c>
    </row>
    <row r="158" spans="1:4" x14ac:dyDescent="0.3">
      <c r="B158" s="26" t="s">
        <v>2</v>
      </c>
      <c r="C158" s="2">
        <f>SUM(C159:C166)</f>
        <v>102</v>
      </c>
      <c r="D158" s="33">
        <v>100</v>
      </c>
    </row>
    <row r="159" spans="1:4" x14ac:dyDescent="0.3">
      <c r="A159" s="25">
        <v>1</v>
      </c>
      <c r="B159" s="29" t="s">
        <v>42</v>
      </c>
      <c r="C159" s="1">
        <v>60</v>
      </c>
      <c r="D159" s="35">
        <f>(C159/C$158)*100</f>
        <v>58.82352941176471</v>
      </c>
    </row>
    <row r="160" spans="1:4" x14ac:dyDescent="0.3">
      <c r="A160" s="25">
        <v>2</v>
      </c>
      <c r="B160" s="29" t="s">
        <v>84</v>
      </c>
      <c r="C160" s="1">
        <v>21</v>
      </c>
      <c r="D160" s="35">
        <f t="shared" ref="D160:D166" si="7">(C160/C$158)*100</f>
        <v>20.588235294117645</v>
      </c>
    </row>
    <row r="161" spans="1:4" x14ac:dyDescent="0.3">
      <c r="A161" s="25">
        <v>3</v>
      </c>
      <c r="B161" s="29" t="s">
        <v>40</v>
      </c>
      <c r="C161" s="1">
        <v>3</v>
      </c>
      <c r="D161" s="35">
        <f t="shared" si="7"/>
        <v>2.9411764705882351</v>
      </c>
    </row>
    <row r="162" spans="1:4" x14ac:dyDescent="0.3">
      <c r="A162" s="25">
        <v>4</v>
      </c>
      <c r="B162" s="29" t="s">
        <v>93</v>
      </c>
      <c r="C162" s="1">
        <v>2</v>
      </c>
      <c r="D162" s="35">
        <f t="shared" si="7"/>
        <v>1.9607843137254901</v>
      </c>
    </row>
    <row r="163" spans="1:4" x14ac:dyDescent="0.3">
      <c r="A163" s="25">
        <v>5</v>
      </c>
      <c r="B163" s="29" t="s">
        <v>88</v>
      </c>
      <c r="C163" s="1">
        <v>2</v>
      </c>
      <c r="D163" s="35">
        <f t="shared" si="7"/>
        <v>1.9607843137254901</v>
      </c>
    </row>
    <row r="164" spans="1:4" x14ac:dyDescent="0.3">
      <c r="B164" s="29" t="s">
        <v>45</v>
      </c>
      <c r="C164" s="1">
        <v>2</v>
      </c>
      <c r="D164" s="35">
        <f t="shared" si="7"/>
        <v>1.9607843137254901</v>
      </c>
    </row>
    <row r="165" spans="1:4" x14ac:dyDescent="0.3">
      <c r="B165" s="29" t="s">
        <v>46</v>
      </c>
      <c r="C165" s="1">
        <v>8</v>
      </c>
      <c r="D165" s="35">
        <f t="shared" si="7"/>
        <v>7.8431372549019605</v>
      </c>
    </row>
    <row r="166" spans="1:4" x14ac:dyDescent="0.3">
      <c r="B166" s="36" t="s">
        <v>47</v>
      </c>
      <c r="C166" s="37">
        <v>4</v>
      </c>
      <c r="D166" s="38">
        <f t="shared" si="7"/>
        <v>3.9215686274509802</v>
      </c>
    </row>
    <row r="167" spans="1:4" x14ac:dyDescent="0.3">
      <c r="B167" s="26" t="s">
        <v>1</v>
      </c>
      <c r="D167" s="33"/>
    </row>
    <row r="170" spans="1:4" x14ac:dyDescent="0.3">
      <c r="B170" s="26" t="s">
        <v>74</v>
      </c>
    </row>
    <row r="171" spans="1:4" x14ac:dyDescent="0.3">
      <c r="B171" s="26" t="s">
        <v>94</v>
      </c>
    </row>
    <row r="172" spans="1:4" x14ac:dyDescent="0.3">
      <c r="B172" s="39"/>
      <c r="C172" s="40" t="s">
        <v>0</v>
      </c>
      <c r="D172" s="41" t="s">
        <v>6</v>
      </c>
    </row>
    <row r="173" spans="1:4" x14ac:dyDescent="0.3">
      <c r="B173" s="26" t="s">
        <v>2</v>
      </c>
      <c r="C173" s="2">
        <f>SUM(C174:C181)</f>
        <v>105</v>
      </c>
      <c r="D173" s="33">
        <v>100</v>
      </c>
    </row>
    <row r="174" spans="1:4" x14ac:dyDescent="0.3">
      <c r="A174" s="25">
        <v>1</v>
      </c>
      <c r="B174" s="29" t="s">
        <v>42</v>
      </c>
      <c r="C174" s="1">
        <v>51</v>
      </c>
      <c r="D174" s="35">
        <f>(C174/C$173)*100</f>
        <v>48.571428571428569</v>
      </c>
    </row>
    <row r="175" spans="1:4" x14ac:dyDescent="0.3">
      <c r="A175" s="25">
        <v>2</v>
      </c>
      <c r="B175" s="29" t="s">
        <v>84</v>
      </c>
      <c r="C175" s="1">
        <v>24</v>
      </c>
      <c r="D175" s="35">
        <f t="shared" ref="D175:D181" si="8">(C175/C$173)*100</f>
        <v>22.857142857142858</v>
      </c>
    </row>
    <row r="176" spans="1:4" x14ac:dyDescent="0.3">
      <c r="A176" s="25">
        <v>3</v>
      </c>
      <c r="B176" s="29" t="s">
        <v>85</v>
      </c>
      <c r="C176" s="1">
        <v>4</v>
      </c>
      <c r="D176" s="35">
        <f t="shared" si="8"/>
        <v>3.8095238095238098</v>
      </c>
    </row>
    <row r="177" spans="1:4" x14ac:dyDescent="0.3">
      <c r="A177" s="25">
        <v>4</v>
      </c>
      <c r="B177" s="29" t="s">
        <v>43</v>
      </c>
      <c r="C177" s="1">
        <v>4</v>
      </c>
      <c r="D177" s="35">
        <f t="shared" si="8"/>
        <v>3.8095238095238098</v>
      </c>
    </row>
    <row r="178" spans="1:4" x14ac:dyDescent="0.3">
      <c r="A178" s="25">
        <v>5</v>
      </c>
      <c r="B178" s="29" t="s">
        <v>40</v>
      </c>
      <c r="C178" s="1">
        <v>3</v>
      </c>
      <c r="D178" s="35">
        <f t="shared" si="8"/>
        <v>2.8571428571428572</v>
      </c>
    </row>
    <row r="179" spans="1:4" x14ac:dyDescent="0.3">
      <c r="B179" s="29" t="s">
        <v>45</v>
      </c>
      <c r="C179" s="1">
        <v>5</v>
      </c>
      <c r="D179" s="35">
        <f t="shared" si="8"/>
        <v>4.7619047619047619</v>
      </c>
    </row>
    <row r="180" spans="1:4" x14ac:dyDescent="0.3">
      <c r="B180" s="29" t="s">
        <v>46</v>
      </c>
      <c r="C180" s="1">
        <v>6</v>
      </c>
      <c r="D180" s="35">
        <f t="shared" si="8"/>
        <v>5.7142857142857144</v>
      </c>
    </row>
    <row r="181" spans="1:4" x14ac:dyDescent="0.3">
      <c r="B181" s="36" t="s">
        <v>47</v>
      </c>
      <c r="C181" s="37">
        <v>8</v>
      </c>
      <c r="D181" s="38">
        <f t="shared" si="8"/>
        <v>7.6190476190476195</v>
      </c>
    </row>
    <row r="182" spans="1:4" x14ac:dyDescent="0.3">
      <c r="B182" s="26" t="s">
        <v>1</v>
      </c>
      <c r="D182" s="33"/>
    </row>
    <row r="185" spans="1:4" x14ac:dyDescent="0.3">
      <c r="B185" s="26" t="s">
        <v>74</v>
      </c>
    </row>
    <row r="186" spans="1:4" x14ac:dyDescent="0.3">
      <c r="B186" s="26" t="s">
        <v>95</v>
      </c>
    </row>
    <row r="187" spans="1:4" x14ac:dyDescent="0.3">
      <c r="B187" s="39"/>
      <c r="C187" s="40" t="s">
        <v>0</v>
      </c>
      <c r="D187" s="41" t="s">
        <v>6</v>
      </c>
    </row>
    <row r="188" spans="1:4" x14ac:dyDescent="0.3">
      <c r="B188" s="26" t="s">
        <v>2</v>
      </c>
      <c r="C188" s="2">
        <f>SUM(C189:C196)</f>
        <v>98</v>
      </c>
      <c r="D188" s="33">
        <v>100</v>
      </c>
    </row>
    <row r="189" spans="1:4" x14ac:dyDescent="0.3">
      <c r="B189" s="29" t="s">
        <v>42</v>
      </c>
      <c r="C189" s="1">
        <v>46</v>
      </c>
      <c r="D189" s="35">
        <f>(C189/C$188)*100</f>
        <v>46.938775510204081</v>
      </c>
    </row>
    <row r="190" spans="1:4" x14ac:dyDescent="0.3">
      <c r="B190" s="29" t="s">
        <v>84</v>
      </c>
      <c r="C190" s="1">
        <v>26</v>
      </c>
      <c r="D190" s="35">
        <f t="shared" ref="D190:D196" si="9">(C190/C$188)*100</f>
        <v>26.530612244897959</v>
      </c>
    </row>
    <row r="191" spans="1:4" x14ac:dyDescent="0.3">
      <c r="B191" s="29" t="s">
        <v>43</v>
      </c>
      <c r="C191" s="1">
        <v>9</v>
      </c>
      <c r="D191" s="35">
        <f t="shared" si="9"/>
        <v>9.183673469387756</v>
      </c>
    </row>
    <row r="192" spans="1:4" x14ac:dyDescent="0.3">
      <c r="B192" s="29" t="s">
        <v>88</v>
      </c>
      <c r="C192" s="1">
        <v>4</v>
      </c>
      <c r="D192" s="35">
        <f t="shared" si="9"/>
        <v>4.0816326530612246</v>
      </c>
    </row>
    <row r="193" spans="2:4" x14ac:dyDescent="0.3">
      <c r="B193" s="29" t="s">
        <v>40</v>
      </c>
      <c r="C193" s="1">
        <v>3</v>
      </c>
      <c r="D193" s="35">
        <f t="shared" si="9"/>
        <v>3.0612244897959182</v>
      </c>
    </row>
    <row r="194" spans="2:4" x14ac:dyDescent="0.3">
      <c r="B194" s="29" t="s">
        <v>45</v>
      </c>
      <c r="C194" s="1">
        <v>3</v>
      </c>
      <c r="D194" s="35">
        <f>(C194/C$188)*100</f>
        <v>3.0612244897959182</v>
      </c>
    </row>
    <row r="195" spans="2:4" x14ac:dyDescent="0.3">
      <c r="B195" s="29" t="s">
        <v>46</v>
      </c>
      <c r="C195" s="1">
        <v>1</v>
      </c>
      <c r="D195" s="35">
        <f t="shared" si="9"/>
        <v>1.0204081632653061</v>
      </c>
    </row>
    <row r="196" spans="2:4" x14ac:dyDescent="0.3">
      <c r="B196" s="36" t="s">
        <v>47</v>
      </c>
      <c r="C196" s="37">
        <v>6</v>
      </c>
      <c r="D196" s="38">
        <f t="shared" si="9"/>
        <v>6.1224489795918364</v>
      </c>
    </row>
    <row r="197" spans="2:4" x14ac:dyDescent="0.3">
      <c r="B197" s="26" t="s">
        <v>1</v>
      </c>
      <c r="D197" s="33"/>
    </row>
    <row r="200" spans="2:4" x14ac:dyDescent="0.3">
      <c r="B200" s="26" t="s">
        <v>74</v>
      </c>
    </row>
    <row r="201" spans="2:4" x14ac:dyDescent="0.3">
      <c r="B201" s="26" t="s">
        <v>96</v>
      </c>
    </row>
    <row r="202" spans="2:4" x14ac:dyDescent="0.3">
      <c r="B202" s="39"/>
      <c r="C202" s="40" t="s">
        <v>0</v>
      </c>
      <c r="D202" s="41" t="s">
        <v>6</v>
      </c>
    </row>
    <row r="203" spans="2:4" x14ac:dyDescent="0.3">
      <c r="B203" s="26" t="s">
        <v>2</v>
      </c>
      <c r="C203" s="2">
        <v>112</v>
      </c>
      <c r="D203" s="33">
        <v>100</v>
      </c>
    </row>
    <row r="204" spans="2:4" x14ac:dyDescent="0.3">
      <c r="B204" s="29" t="s">
        <v>42</v>
      </c>
      <c r="C204" s="1">
        <v>72</v>
      </c>
      <c r="D204" s="35">
        <v>86.746987951807228</v>
      </c>
    </row>
    <row r="205" spans="2:4" x14ac:dyDescent="0.3">
      <c r="B205" s="29" t="s">
        <v>84</v>
      </c>
      <c r="C205" s="1">
        <v>16</v>
      </c>
      <c r="D205" s="35">
        <v>19.277108433734941</v>
      </c>
    </row>
    <row r="206" spans="2:4" x14ac:dyDescent="0.3">
      <c r="B206" s="29" t="s">
        <v>43</v>
      </c>
      <c r="C206" s="1">
        <v>8</v>
      </c>
      <c r="D206" s="35">
        <v>9.6385542168674707</v>
      </c>
    </row>
    <row r="207" spans="2:4" x14ac:dyDescent="0.3">
      <c r="B207" s="29" t="s">
        <v>86</v>
      </c>
      <c r="C207" s="1">
        <v>3</v>
      </c>
      <c r="D207" s="35">
        <v>3.6144578313253009</v>
      </c>
    </row>
    <row r="208" spans="2:4" x14ac:dyDescent="0.3">
      <c r="B208" s="29" t="s">
        <v>93</v>
      </c>
      <c r="C208" s="1">
        <v>3</v>
      </c>
      <c r="D208" s="35">
        <v>3.6144578313253009</v>
      </c>
    </row>
    <row r="209" spans="2:4" x14ac:dyDescent="0.3">
      <c r="B209" s="29" t="s">
        <v>45</v>
      </c>
      <c r="C209" s="1">
        <v>0</v>
      </c>
      <c r="D209" s="35">
        <v>0</v>
      </c>
    </row>
    <row r="210" spans="2:4" x14ac:dyDescent="0.3">
      <c r="B210" s="29" t="s">
        <v>46</v>
      </c>
      <c r="C210" s="1">
        <v>4</v>
      </c>
      <c r="D210" s="35">
        <v>4.8192771084337354</v>
      </c>
    </row>
    <row r="211" spans="2:4" x14ac:dyDescent="0.3">
      <c r="B211" s="36" t="s">
        <v>47</v>
      </c>
      <c r="C211" s="37">
        <v>6</v>
      </c>
      <c r="D211" s="38">
        <v>7.2289156626506017</v>
      </c>
    </row>
    <row r="212" spans="2:4" x14ac:dyDescent="0.3">
      <c r="B212" s="26" t="s">
        <v>1</v>
      </c>
      <c r="D212" s="33"/>
    </row>
    <row r="215" spans="2:4" x14ac:dyDescent="0.3">
      <c r="B215" s="26" t="s">
        <v>74</v>
      </c>
    </row>
    <row r="216" spans="2:4" x14ac:dyDescent="0.3">
      <c r="B216" s="26" t="s">
        <v>97</v>
      </c>
    </row>
    <row r="217" spans="2:4" x14ac:dyDescent="0.3">
      <c r="B217" s="39"/>
      <c r="C217" s="40" t="s">
        <v>0</v>
      </c>
      <c r="D217" s="41" t="s">
        <v>6</v>
      </c>
    </row>
    <row r="218" spans="2:4" x14ac:dyDescent="0.3">
      <c r="B218" s="26" t="s">
        <v>2</v>
      </c>
      <c r="C218" s="2">
        <v>83</v>
      </c>
      <c r="D218" s="33">
        <v>100</v>
      </c>
    </row>
    <row r="219" spans="2:4" x14ac:dyDescent="0.3">
      <c r="B219" s="29" t="s">
        <v>42</v>
      </c>
      <c r="C219" s="1">
        <v>59</v>
      </c>
      <c r="D219" s="35">
        <v>72.289156626506028</v>
      </c>
    </row>
    <row r="220" spans="2:4" x14ac:dyDescent="0.3">
      <c r="B220" s="29" t="s">
        <v>84</v>
      </c>
      <c r="C220" s="1">
        <v>12</v>
      </c>
      <c r="D220" s="35">
        <v>14.457831325301203</v>
      </c>
    </row>
    <row r="221" spans="2:4" x14ac:dyDescent="0.3">
      <c r="B221" s="29" t="s">
        <v>43</v>
      </c>
      <c r="C221" s="1">
        <v>2</v>
      </c>
      <c r="D221" s="35">
        <v>2.4096385542168677</v>
      </c>
    </row>
    <row r="222" spans="2:4" x14ac:dyDescent="0.3">
      <c r="B222" s="29" t="s">
        <v>40</v>
      </c>
      <c r="C222" s="1">
        <v>1</v>
      </c>
      <c r="D222" s="35">
        <v>1.2048192771084338</v>
      </c>
    </row>
    <row r="223" spans="2:4" x14ac:dyDescent="0.3">
      <c r="B223" s="29" t="s">
        <v>93</v>
      </c>
      <c r="C223" s="1">
        <v>1</v>
      </c>
      <c r="D223" s="35">
        <v>1.2048192771084338</v>
      </c>
    </row>
    <row r="224" spans="2:4" x14ac:dyDescent="0.3">
      <c r="B224" s="29" t="s">
        <v>45</v>
      </c>
      <c r="C224" s="1">
        <v>2</v>
      </c>
      <c r="D224" s="35">
        <v>2.4096385542168677</v>
      </c>
    </row>
    <row r="225" spans="2:4" x14ac:dyDescent="0.3">
      <c r="B225" s="29" t="s">
        <v>46</v>
      </c>
      <c r="C225" s="1">
        <v>4</v>
      </c>
      <c r="D225" s="35">
        <v>4.8192771084337354</v>
      </c>
    </row>
    <row r="226" spans="2:4" x14ac:dyDescent="0.3">
      <c r="B226" s="36" t="s">
        <v>47</v>
      </c>
      <c r="C226" s="37">
        <v>2</v>
      </c>
      <c r="D226" s="38">
        <v>2.4096385542168677</v>
      </c>
    </row>
    <row r="227" spans="2:4" x14ac:dyDescent="0.3">
      <c r="B227" s="26" t="s">
        <v>1</v>
      </c>
      <c r="D227" s="33"/>
    </row>
    <row r="229" spans="2:4" x14ac:dyDescent="0.3">
      <c r="B229" s="26" t="s">
        <v>74</v>
      </c>
    </row>
    <row r="230" spans="2:4" x14ac:dyDescent="0.3">
      <c r="B230" s="26" t="s">
        <v>98</v>
      </c>
    </row>
    <row r="231" spans="2:4" x14ac:dyDescent="0.3">
      <c r="B231" s="39"/>
      <c r="C231" s="40" t="s">
        <v>0</v>
      </c>
      <c r="D231" s="41" t="s">
        <v>6</v>
      </c>
    </row>
    <row r="232" spans="2:4" x14ac:dyDescent="0.3">
      <c r="B232" s="26" t="s">
        <v>2</v>
      </c>
      <c r="C232" s="2">
        <v>81</v>
      </c>
      <c r="D232" s="33">
        <v>100</v>
      </c>
    </row>
    <row r="233" spans="2:4" x14ac:dyDescent="0.3">
      <c r="B233" s="29" t="s">
        <v>42</v>
      </c>
      <c r="C233" s="1">
        <v>58</v>
      </c>
      <c r="D233" s="35">
        <v>72.289156626506028</v>
      </c>
    </row>
    <row r="234" spans="2:4" x14ac:dyDescent="0.3">
      <c r="B234" s="29" t="s">
        <v>84</v>
      </c>
      <c r="C234" s="1">
        <v>9</v>
      </c>
      <c r="D234" s="35">
        <v>10.843373493975903</v>
      </c>
    </row>
    <row r="235" spans="2:4" x14ac:dyDescent="0.3">
      <c r="B235" s="29" t="s">
        <v>43</v>
      </c>
      <c r="C235" s="1">
        <v>5</v>
      </c>
      <c r="D235" s="35">
        <v>6.024096385542169</v>
      </c>
    </row>
    <row r="236" spans="2:4" x14ac:dyDescent="0.3">
      <c r="B236" s="29"/>
      <c r="C236" s="1"/>
      <c r="D236" s="35">
        <v>0</v>
      </c>
    </row>
    <row r="237" spans="2:4" x14ac:dyDescent="0.3">
      <c r="B237" s="29"/>
      <c r="C237" s="1"/>
      <c r="D237" s="35">
        <v>0</v>
      </c>
    </row>
    <row r="238" spans="2:4" x14ac:dyDescent="0.3">
      <c r="B238" s="29" t="s">
        <v>45</v>
      </c>
      <c r="C238" s="1">
        <v>1</v>
      </c>
      <c r="D238" s="35">
        <v>1.2048192771084338</v>
      </c>
    </row>
    <row r="239" spans="2:4" x14ac:dyDescent="0.3">
      <c r="B239" s="29" t="s">
        <v>46</v>
      </c>
      <c r="C239" s="1">
        <v>8</v>
      </c>
      <c r="D239" s="35">
        <v>9.6385542168674707</v>
      </c>
    </row>
    <row r="240" spans="2:4" x14ac:dyDescent="0.3">
      <c r="B240" s="36" t="s">
        <v>47</v>
      </c>
      <c r="C240" s="37">
        <v>0</v>
      </c>
      <c r="D240" s="38">
        <v>0</v>
      </c>
    </row>
    <row r="241" spans="2:4" x14ac:dyDescent="0.3">
      <c r="B241" s="26" t="s">
        <v>1</v>
      </c>
      <c r="D241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44"/>
  <sheetViews>
    <sheetView topLeftCell="A82" workbookViewId="0">
      <selection activeCell="B82" sqref="B82"/>
    </sheetView>
  </sheetViews>
  <sheetFormatPr defaultColWidth="9.109375" defaultRowHeight="13.2" x14ac:dyDescent="0.25"/>
  <cols>
    <col min="1" max="1" width="9.109375" style="8"/>
    <col min="2" max="2" width="51.88671875" style="8" customWidth="1"/>
    <col min="3" max="3" width="11.33203125" style="8" customWidth="1"/>
    <col min="4" max="4" width="11.88671875" style="8" customWidth="1"/>
    <col min="5" max="5" width="10.6640625" style="8" customWidth="1"/>
    <col min="6" max="6" width="51.88671875" style="8" customWidth="1"/>
    <col min="7" max="7" width="11" style="8" customWidth="1"/>
    <col min="8" max="8" width="10.88671875" style="8" customWidth="1"/>
    <col min="9" max="9" width="12.5546875" style="8" customWidth="1"/>
    <col min="10" max="16384" width="9.109375" style="8"/>
  </cols>
  <sheetData>
    <row r="1" spans="2:5" hidden="1" x14ac:dyDescent="0.25"/>
    <row r="2" spans="2:5" hidden="1" x14ac:dyDescent="0.25">
      <c r="B2" s="7" t="s">
        <v>99</v>
      </c>
      <c r="C2" s="7"/>
      <c r="D2" s="7"/>
    </row>
    <row r="3" spans="2:5" hidden="1" x14ac:dyDescent="0.25">
      <c r="B3" s="42" t="s">
        <v>100</v>
      </c>
      <c r="C3" s="42"/>
      <c r="D3" s="42"/>
    </row>
    <row r="4" spans="2:5" hidden="1" x14ac:dyDescent="0.25">
      <c r="B4" s="7"/>
      <c r="C4" s="7" t="s">
        <v>0</v>
      </c>
      <c r="D4" s="43" t="s">
        <v>6</v>
      </c>
    </row>
    <row r="5" spans="2:5" hidden="1" x14ac:dyDescent="0.25"/>
    <row r="6" spans="2:5" hidden="1" x14ac:dyDescent="0.25">
      <c r="B6" s="7" t="s">
        <v>2</v>
      </c>
      <c r="C6" s="7">
        <v>37</v>
      </c>
      <c r="D6" s="9">
        <v>100</v>
      </c>
      <c r="E6" s="7"/>
    </row>
    <row r="7" spans="2:5" hidden="1" x14ac:dyDescent="0.25">
      <c r="B7" s="8" t="s">
        <v>101</v>
      </c>
      <c r="C7" s="8">
        <v>4</v>
      </c>
      <c r="D7" s="8">
        <v>10.8</v>
      </c>
    </row>
    <row r="8" spans="2:5" hidden="1" x14ac:dyDescent="0.25">
      <c r="B8" s="8" t="s">
        <v>65</v>
      </c>
      <c r="C8" s="8">
        <v>4</v>
      </c>
      <c r="D8" s="8">
        <v>10.8</v>
      </c>
    </row>
    <row r="9" spans="2:5" hidden="1" x14ac:dyDescent="0.25">
      <c r="B9" s="8" t="s">
        <v>102</v>
      </c>
      <c r="C9" s="8">
        <v>3</v>
      </c>
      <c r="D9" s="8">
        <v>8.1</v>
      </c>
    </row>
    <row r="10" spans="2:5" hidden="1" x14ac:dyDescent="0.25">
      <c r="B10" s="8" t="s">
        <v>103</v>
      </c>
      <c r="C10" s="8">
        <v>3</v>
      </c>
      <c r="D10" s="8">
        <v>8.1</v>
      </c>
    </row>
    <row r="11" spans="2:5" hidden="1" x14ac:dyDescent="0.25">
      <c r="B11" s="8" t="s">
        <v>104</v>
      </c>
      <c r="C11" s="8">
        <v>3</v>
      </c>
      <c r="D11" s="8">
        <v>8.1</v>
      </c>
    </row>
    <row r="12" spans="2:5" hidden="1" x14ac:dyDescent="0.25">
      <c r="B12" s="8" t="s">
        <v>68</v>
      </c>
      <c r="C12" s="8">
        <v>20</v>
      </c>
      <c r="D12" s="8">
        <v>54.1</v>
      </c>
    </row>
    <row r="13" spans="2:5" hidden="1" x14ac:dyDescent="0.25">
      <c r="B13" s="7" t="s">
        <v>1</v>
      </c>
    </row>
    <row r="14" spans="2:5" hidden="1" x14ac:dyDescent="0.25"/>
    <row r="15" spans="2:5" hidden="1" x14ac:dyDescent="0.25"/>
    <row r="16" spans="2:5" hidden="1" x14ac:dyDescent="0.25"/>
    <row r="17" spans="2:9" hidden="1" x14ac:dyDescent="0.25">
      <c r="B17" s="7" t="s">
        <v>105</v>
      </c>
      <c r="C17" s="7"/>
      <c r="D17" s="7"/>
    </row>
    <row r="18" spans="2:9" hidden="1" x14ac:dyDescent="0.25">
      <c r="B18" s="42" t="s">
        <v>106</v>
      </c>
      <c r="C18" s="42"/>
      <c r="D18" s="42"/>
    </row>
    <row r="19" spans="2:9" hidden="1" x14ac:dyDescent="0.25">
      <c r="B19" s="7"/>
      <c r="C19" s="7" t="s">
        <v>0</v>
      </c>
      <c r="D19" s="43" t="s">
        <v>6</v>
      </c>
    </row>
    <row r="20" spans="2:9" hidden="1" x14ac:dyDescent="0.25"/>
    <row r="21" spans="2:9" hidden="1" x14ac:dyDescent="0.25">
      <c r="B21" s="7" t="s">
        <v>2</v>
      </c>
      <c r="C21" s="7">
        <v>23</v>
      </c>
      <c r="D21" s="9">
        <v>100</v>
      </c>
    </row>
    <row r="22" spans="2:9" hidden="1" x14ac:dyDescent="0.25">
      <c r="B22" s="8" t="s">
        <v>77</v>
      </c>
      <c r="C22" s="8">
        <v>3</v>
      </c>
      <c r="D22" s="10">
        <v>13</v>
      </c>
    </row>
    <row r="23" spans="2:9" hidden="1" x14ac:dyDescent="0.25">
      <c r="B23" s="8" t="s">
        <v>107</v>
      </c>
      <c r="C23" s="8">
        <v>2</v>
      </c>
      <c r="D23" s="8">
        <v>8.6999999999999993</v>
      </c>
    </row>
    <row r="24" spans="2:9" hidden="1" x14ac:dyDescent="0.25">
      <c r="B24" s="8" t="s">
        <v>108</v>
      </c>
      <c r="C24" s="8">
        <v>2</v>
      </c>
      <c r="D24" s="8">
        <v>8.6999999999999993</v>
      </c>
    </row>
    <row r="25" spans="2:9" hidden="1" x14ac:dyDescent="0.25">
      <c r="B25" s="8" t="s">
        <v>14</v>
      </c>
      <c r="C25" s="8">
        <v>2</v>
      </c>
      <c r="D25" s="8">
        <v>8.6999999999999993</v>
      </c>
    </row>
    <row r="26" spans="2:9" hidden="1" x14ac:dyDescent="0.25">
      <c r="B26" s="8" t="s">
        <v>10</v>
      </c>
      <c r="C26" s="8">
        <v>2</v>
      </c>
      <c r="D26" s="8">
        <v>8.6999999999999993</v>
      </c>
    </row>
    <row r="27" spans="2:9" hidden="1" x14ac:dyDescent="0.25">
      <c r="B27" s="8" t="s">
        <v>109</v>
      </c>
      <c r="C27" s="8">
        <v>0</v>
      </c>
      <c r="D27" s="8">
        <v>0</v>
      </c>
    </row>
    <row r="28" spans="2:9" hidden="1" x14ac:dyDescent="0.25">
      <c r="B28" s="8" t="s">
        <v>22</v>
      </c>
      <c r="C28" s="8">
        <v>0</v>
      </c>
      <c r="D28" s="8">
        <v>0</v>
      </c>
    </row>
    <row r="29" spans="2:9" hidden="1" x14ac:dyDescent="0.25">
      <c r="B29" s="8" t="s">
        <v>110</v>
      </c>
      <c r="C29" s="8">
        <v>12</v>
      </c>
      <c r="D29" s="8">
        <v>52.2</v>
      </c>
    </row>
    <row r="30" spans="2:9" hidden="1" x14ac:dyDescent="0.25"/>
    <row r="31" spans="2:9" hidden="1" x14ac:dyDescent="0.25">
      <c r="B31" s="7" t="s">
        <v>111</v>
      </c>
    </row>
    <row r="32" spans="2:9" ht="12.75" hidden="1" customHeight="1" x14ac:dyDescent="0.25">
      <c r="B32" s="7" t="s">
        <v>112</v>
      </c>
      <c r="F32" s="44" t="s">
        <v>113</v>
      </c>
      <c r="G32" s="44"/>
      <c r="H32" s="44"/>
      <c r="I32" s="44"/>
    </row>
    <row r="33" spans="2:9" ht="12.75" hidden="1" customHeight="1" x14ac:dyDescent="0.25">
      <c r="B33" s="7"/>
      <c r="C33" s="7" t="s">
        <v>0</v>
      </c>
      <c r="D33" s="43" t="s">
        <v>6</v>
      </c>
      <c r="F33" s="44" t="s">
        <v>114</v>
      </c>
      <c r="G33" s="44"/>
      <c r="H33" s="44"/>
      <c r="I33" s="44"/>
    </row>
    <row r="34" spans="2:9" ht="12.75" hidden="1" customHeight="1" x14ac:dyDescent="0.25">
      <c r="F34" s="45"/>
      <c r="G34" s="45"/>
      <c r="H34" s="45"/>
      <c r="I34" s="45"/>
    </row>
    <row r="35" spans="2:9" ht="12.75" hidden="1" customHeight="1" x14ac:dyDescent="0.25">
      <c r="B35" s="7" t="s">
        <v>2</v>
      </c>
      <c r="C35" s="7">
        <v>35</v>
      </c>
      <c r="D35" s="9">
        <v>100</v>
      </c>
      <c r="E35" s="10"/>
    </row>
    <row r="36" spans="2:9" ht="12.75" hidden="1" customHeight="1" x14ac:dyDescent="0.25">
      <c r="B36" s="11" t="s">
        <v>115</v>
      </c>
      <c r="C36" s="46">
        <v>4</v>
      </c>
      <c r="D36" s="12">
        <v>11.4</v>
      </c>
      <c r="F36" s="47" t="s">
        <v>116</v>
      </c>
      <c r="G36" s="48" t="s">
        <v>117</v>
      </c>
      <c r="H36" s="48" t="s">
        <v>2</v>
      </c>
      <c r="I36" s="48" t="s">
        <v>3</v>
      </c>
    </row>
    <row r="37" spans="2:9" ht="12.75" hidden="1" customHeight="1" x14ac:dyDescent="0.25">
      <c r="B37" s="11" t="s">
        <v>118</v>
      </c>
      <c r="C37" s="46">
        <v>4</v>
      </c>
      <c r="D37" s="12">
        <v>11.4</v>
      </c>
      <c r="F37" s="11" t="s">
        <v>115</v>
      </c>
      <c r="G37" s="49">
        <v>1</v>
      </c>
      <c r="H37" s="49">
        <v>4</v>
      </c>
      <c r="I37" s="13">
        <v>0.11428571428571428</v>
      </c>
    </row>
    <row r="38" spans="2:9" ht="12.75" hidden="1" customHeight="1" x14ac:dyDescent="0.25">
      <c r="B38" s="11" t="s">
        <v>12</v>
      </c>
      <c r="C38" s="46">
        <v>4</v>
      </c>
      <c r="D38" s="12">
        <v>11.4</v>
      </c>
      <c r="F38" s="11" t="s">
        <v>118</v>
      </c>
      <c r="G38" s="49">
        <v>2</v>
      </c>
      <c r="H38" s="49">
        <v>4</v>
      </c>
      <c r="I38" s="13">
        <v>0.11428571428571428</v>
      </c>
    </row>
    <row r="39" spans="2:9" ht="12.75" hidden="1" customHeight="1" x14ac:dyDescent="0.25">
      <c r="B39" s="11" t="s">
        <v>14</v>
      </c>
      <c r="C39" s="46">
        <v>3</v>
      </c>
      <c r="D39" s="12">
        <v>8.6</v>
      </c>
      <c r="F39" s="11" t="s">
        <v>12</v>
      </c>
      <c r="G39" s="49">
        <v>3</v>
      </c>
      <c r="H39" s="49">
        <v>4</v>
      </c>
      <c r="I39" s="13">
        <v>0.11428571428571428</v>
      </c>
    </row>
    <row r="40" spans="2:9" ht="12.75" hidden="1" customHeight="1" x14ac:dyDescent="0.25">
      <c r="B40" s="11" t="s">
        <v>119</v>
      </c>
      <c r="C40" s="46">
        <v>2</v>
      </c>
      <c r="D40" s="12">
        <v>5.7</v>
      </c>
      <c r="F40" s="11" t="s">
        <v>14</v>
      </c>
      <c r="G40" s="49">
        <v>4</v>
      </c>
      <c r="H40" s="49">
        <v>3</v>
      </c>
      <c r="I40" s="13">
        <v>8.5714285714285715E-2</v>
      </c>
    </row>
    <row r="41" spans="2:9" ht="12.75" hidden="1" customHeight="1" x14ac:dyDescent="0.25">
      <c r="B41" s="11" t="s">
        <v>120</v>
      </c>
      <c r="C41" s="46">
        <v>1</v>
      </c>
      <c r="D41" s="12">
        <v>2.9</v>
      </c>
      <c r="F41" s="11" t="s">
        <v>119</v>
      </c>
      <c r="G41" s="49">
        <v>5</v>
      </c>
      <c r="H41" s="49">
        <v>2</v>
      </c>
      <c r="I41" s="13">
        <v>5.7142857142857141E-2</v>
      </c>
    </row>
    <row r="42" spans="2:9" ht="12.75" hidden="1" customHeight="1" x14ac:dyDescent="0.25">
      <c r="B42" s="11" t="s">
        <v>29</v>
      </c>
      <c r="C42" s="46">
        <v>1</v>
      </c>
      <c r="D42" s="12">
        <v>2.9</v>
      </c>
      <c r="F42" s="50" t="s">
        <v>121</v>
      </c>
      <c r="G42" s="51"/>
      <c r="H42" s="52">
        <f>SUM(H37:H41)</f>
        <v>17</v>
      </c>
      <c r="I42" s="13">
        <v>0.48571428571428571</v>
      </c>
    </row>
    <row r="43" spans="2:9" ht="12.75" hidden="1" customHeight="1" x14ac:dyDescent="0.25">
      <c r="B43" s="15" t="s">
        <v>17</v>
      </c>
      <c r="C43" s="46">
        <v>16</v>
      </c>
      <c r="D43" s="12">
        <v>45.7</v>
      </c>
      <c r="F43" s="11" t="s">
        <v>120</v>
      </c>
      <c r="G43" s="51"/>
      <c r="H43" s="49">
        <v>1</v>
      </c>
      <c r="I43" s="13">
        <v>2.8571428571428571E-2</v>
      </c>
    </row>
    <row r="44" spans="2:9" ht="12.75" hidden="1" customHeight="1" x14ac:dyDescent="0.25">
      <c r="F44" s="11" t="s">
        <v>29</v>
      </c>
      <c r="G44" s="51"/>
      <c r="H44" s="49">
        <v>1</v>
      </c>
      <c r="I44" s="13">
        <v>2.8571428571428571E-2</v>
      </c>
    </row>
    <row r="45" spans="2:9" ht="12.75" hidden="1" customHeight="1" x14ac:dyDescent="0.25">
      <c r="B45" s="7" t="s">
        <v>1</v>
      </c>
      <c r="F45" s="50" t="s">
        <v>47</v>
      </c>
      <c r="G45" s="51"/>
      <c r="H45" s="53">
        <f>+H46-(H42+H43+H44)</f>
        <v>16</v>
      </c>
      <c r="I45" s="13">
        <v>0.45714285714285713</v>
      </c>
    </row>
    <row r="46" spans="2:9" ht="12.75" hidden="1" customHeight="1" x14ac:dyDescent="0.25">
      <c r="F46" s="50" t="s">
        <v>122</v>
      </c>
      <c r="G46" s="51"/>
      <c r="H46" s="52">
        <v>35</v>
      </c>
      <c r="I46" s="13">
        <v>1</v>
      </c>
    </row>
    <row r="47" spans="2:9" ht="12.75" hidden="1" customHeight="1" x14ac:dyDescent="0.25">
      <c r="F47" s="54" t="s">
        <v>142</v>
      </c>
    </row>
    <row r="48" spans="2:9" ht="13.8" hidden="1" x14ac:dyDescent="0.25">
      <c r="B48" s="7" t="s">
        <v>111</v>
      </c>
      <c r="E48" s="55"/>
    </row>
    <row r="49" spans="2:5" hidden="1" x14ac:dyDescent="0.25">
      <c r="B49" s="7" t="s">
        <v>123</v>
      </c>
      <c r="E49" s="45"/>
    </row>
    <row r="50" spans="2:5" hidden="1" x14ac:dyDescent="0.25">
      <c r="B50" s="7"/>
      <c r="C50" s="7" t="s">
        <v>0</v>
      </c>
      <c r="D50" s="43" t="s">
        <v>6</v>
      </c>
    </row>
    <row r="51" spans="2:5" hidden="1" x14ac:dyDescent="0.25">
      <c r="B51" s="7" t="s">
        <v>2</v>
      </c>
      <c r="C51" s="18">
        <v>35</v>
      </c>
      <c r="D51" s="56">
        <v>100</v>
      </c>
      <c r="E51" s="48"/>
    </row>
    <row r="52" spans="2:5" hidden="1" x14ac:dyDescent="0.25">
      <c r="B52" s="11" t="s">
        <v>124</v>
      </c>
      <c r="C52" s="46">
        <v>5</v>
      </c>
      <c r="D52" s="57">
        <v>0.14299999999999999</v>
      </c>
    </row>
    <row r="53" spans="2:5" hidden="1" x14ac:dyDescent="0.25">
      <c r="B53" s="11" t="s">
        <v>119</v>
      </c>
      <c r="C53" s="46">
        <v>3</v>
      </c>
      <c r="D53" s="57">
        <v>8.5999999999999993E-2</v>
      </c>
    </row>
    <row r="54" spans="2:5" hidden="1" x14ac:dyDescent="0.25">
      <c r="B54" s="11" t="s">
        <v>14</v>
      </c>
      <c r="C54" s="46">
        <v>3</v>
      </c>
      <c r="D54" s="57">
        <v>8.5999999999999993E-2</v>
      </c>
    </row>
    <row r="55" spans="2:5" hidden="1" x14ac:dyDescent="0.25">
      <c r="B55" s="11" t="s">
        <v>125</v>
      </c>
      <c r="C55" s="46">
        <v>3</v>
      </c>
      <c r="D55" s="57">
        <v>8.5999999999999993E-2</v>
      </c>
    </row>
    <row r="56" spans="2:5" hidden="1" x14ac:dyDescent="0.25">
      <c r="B56" s="11" t="s">
        <v>118</v>
      </c>
      <c r="C56" s="46">
        <v>2</v>
      </c>
      <c r="D56" s="57">
        <v>5.7000000000000002E-2</v>
      </c>
    </row>
    <row r="57" spans="2:5" hidden="1" x14ac:dyDescent="0.25">
      <c r="B57" s="50" t="s">
        <v>121</v>
      </c>
      <c r="C57" s="58">
        <f>SUM(C52:C56)</f>
        <v>16</v>
      </c>
      <c r="D57" s="57">
        <v>0.45700000000000002</v>
      </c>
    </row>
    <row r="58" spans="2:5" hidden="1" x14ac:dyDescent="0.25">
      <c r="B58" s="11" t="s">
        <v>120</v>
      </c>
      <c r="C58" s="46">
        <v>0</v>
      </c>
      <c r="D58" s="57">
        <v>0</v>
      </c>
    </row>
    <row r="59" spans="2:5" hidden="1" x14ac:dyDescent="0.25">
      <c r="B59" s="11" t="s">
        <v>29</v>
      </c>
      <c r="C59" s="46">
        <v>2</v>
      </c>
      <c r="D59" s="57">
        <v>5.7000000000000002E-2</v>
      </c>
    </row>
    <row r="60" spans="2:5" hidden="1" x14ac:dyDescent="0.25">
      <c r="B60" s="50" t="s">
        <v>47</v>
      </c>
      <c r="C60" s="59">
        <v>17</v>
      </c>
      <c r="D60" s="57">
        <v>0.48599999999999999</v>
      </c>
    </row>
    <row r="61" spans="2:5" hidden="1" x14ac:dyDescent="0.25">
      <c r="B61" s="7" t="s">
        <v>1</v>
      </c>
      <c r="C61" s="58"/>
      <c r="D61" s="57"/>
      <c r="E61" s="13"/>
    </row>
    <row r="62" spans="2:5" hidden="1" x14ac:dyDescent="0.25">
      <c r="B62" s="60"/>
      <c r="C62" s="61"/>
      <c r="D62" s="62"/>
    </row>
    <row r="63" spans="2:5" hidden="1" x14ac:dyDescent="0.25"/>
    <row r="64" spans="2:5" hidden="1" x14ac:dyDescent="0.25">
      <c r="B64" s="7" t="s">
        <v>1</v>
      </c>
    </row>
    <row r="65" spans="2:4" hidden="1" x14ac:dyDescent="0.25"/>
    <row r="66" spans="2:4" hidden="1" x14ac:dyDescent="0.25"/>
    <row r="67" spans="2:4" hidden="1" x14ac:dyDescent="0.25">
      <c r="B67" s="7" t="s">
        <v>126</v>
      </c>
    </row>
    <row r="68" spans="2:4" hidden="1" x14ac:dyDescent="0.25">
      <c r="B68" s="7"/>
      <c r="C68" s="7" t="s">
        <v>0</v>
      </c>
      <c r="D68" s="43" t="s">
        <v>6</v>
      </c>
    </row>
    <row r="69" spans="2:4" hidden="1" x14ac:dyDescent="0.25"/>
    <row r="70" spans="2:4" hidden="1" x14ac:dyDescent="0.25">
      <c r="B70" s="7" t="s">
        <v>2</v>
      </c>
      <c r="C70" s="7">
        <v>26</v>
      </c>
      <c r="D70" s="9">
        <f t="shared" ref="D70:D78" si="0">C70/C$70*100</f>
        <v>100</v>
      </c>
    </row>
    <row r="71" spans="2:4" hidden="1" x14ac:dyDescent="0.25">
      <c r="B71" s="8" t="s">
        <v>124</v>
      </c>
      <c r="C71" s="8">
        <v>5</v>
      </c>
      <c r="D71" s="12">
        <f t="shared" si="0"/>
        <v>19.230769230769234</v>
      </c>
    </row>
    <row r="72" spans="2:4" hidden="1" x14ac:dyDescent="0.25">
      <c r="B72" s="11" t="s">
        <v>12</v>
      </c>
      <c r="C72" s="46">
        <v>3</v>
      </c>
      <c r="D72" s="12">
        <f t="shared" si="0"/>
        <v>11.538461538461538</v>
      </c>
    </row>
    <row r="73" spans="2:4" hidden="1" x14ac:dyDescent="0.25">
      <c r="B73" s="11" t="s">
        <v>127</v>
      </c>
      <c r="C73" s="46">
        <v>3</v>
      </c>
      <c r="D73" s="12">
        <f t="shared" si="0"/>
        <v>11.538461538461538</v>
      </c>
    </row>
    <row r="74" spans="2:4" hidden="1" x14ac:dyDescent="0.25">
      <c r="B74" s="11" t="s">
        <v>118</v>
      </c>
      <c r="C74" s="46">
        <v>2</v>
      </c>
      <c r="D74" s="12">
        <f t="shared" si="0"/>
        <v>7.6923076923076925</v>
      </c>
    </row>
    <row r="75" spans="2:4" hidden="1" x14ac:dyDescent="0.25">
      <c r="B75" s="11" t="s">
        <v>14</v>
      </c>
      <c r="C75" s="46">
        <v>2</v>
      </c>
      <c r="D75" s="12">
        <f t="shared" si="0"/>
        <v>7.6923076923076925</v>
      </c>
    </row>
    <row r="76" spans="2:4" hidden="1" x14ac:dyDescent="0.25">
      <c r="B76" s="11" t="s">
        <v>120</v>
      </c>
      <c r="C76" s="46">
        <v>0</v>
      </c>
      <c r="D76" s="12">
        <f t="shared" si="0"/>
        <v>0</v>
      </c>
    </row>
    <row r="77" spans="2:4" hidden="1" x14ac:dyDescent="0.25">
      <c r="B77" s="11" t="s">
        <v>29</v>
      </c>
      <c r="C77" s="46">
        <v>1</v>
      </c>
      <c r="D77" s="12">
        <f t="shared" si="0"/>
        <v>3.8461538461538463</v>
      </c>
    </row>
    <row r="78" spans="2:4" hidden="1" x14ac:dyDescent="0.25">
      <c r="B78" s="15" t="s">
        <v>17</v>
      </c>
      <c r="C78" s="46">
        <f>+C70-(SUM(C71:C77))</f>
        <v>10</v>
      </c>
      <c r="D78" s="12">
        <f t="shared" si="0"/>
        <v>38.461538461538467</v>
      </c>
    </row>
    <row r="79" spans="2:4" hidden="1" x14ac:dyDescent="0.25">
      <c r="B79" s="7" t="s">
        <v>1</v>
      </c>
      <c r="D79" s="10"/>
    </row>
    <row r="80" spans="2:4" hidden="1" x14ac:dyDescent="0.25">
      <c r="B80" s="7"/>
    </row>
    <row r="81" spans="1:6" hidden="1" x14ac:dyDescent="0.25"/>
    <row r="83" spans="1:6" x14ac:dyDescent="0.25">
      <c r="B83" s="7" t="s">
        <v>111</v>
      </c>
    </row>
    <row r="84" spans="1:6" x14ac:dyDescent="0.25">
      <c r="B84" s="7" t="s">
        <v>128</v>
      </c>
    </row>
    <row r="85" spans="1:6" x14ac:dyDescent="0.25">
      <c r="B85" s="22"/>
      <c r="C85" s="23" t="s">
        <v>0</v>
      </c>
      <c r="D85" s="24" t="s">
        <v>6</v>
      </c>
    </row>
    <row r="86" spans="1:6" x14ac:dyDescent="0.25">
      <c r="B86" s="7" t="s">
        <v>2</v>
      </c>
      <c r="C86" s="5">
        <f>SUM(C87:C94)</f>
        <v>19</v>
      </c>
      <c r="D86" s="10">
        <v>100</v>
      </c>
    </row>
    <row r="87" spans="1:6" ht="12.75" customHeight="1" x14ac:dyDescent="0.25">
      <c r="A87" s="8">
        <v>1</v>
      </c>
      <c r="B87" s="11" t="s">
        <v>40</v>
      </c>
      <c r="C87" s="3">
        <v>5</v>
      </c>
      <c r="D87" s="63">
        <f>(C87/C$86)*100</f>
        <v>26.315789473684209</v>
      </c>
    </row>
    <row r="88" spans="1:6" ht="12.75" customHeight="1" x14ac:dyDescent="0.25">
      <c r="A88" s="8">
        <v>2</v>
      </c>
      <c r="B88" s="11" t="s">
        <v>88</v>
      </c>
      <c r="C88" s="3">
        <v>4</v>
      </c>
      <c r="D88" s="63">
        <f t="shared" ref="D88:D94" si="1">(C88/C$86)*100</f>
        <v>21.052631578947366</v>
      </c>
      <c r="F88" s="64"/>
    </row>
    <row r="89" spans="1:6" ht="12.75" customHeight="1" x14ac:dyDescent="0.25">
      <c r="A89" s="8">
        <v>3</v>
      </c>
      <c r="B89" s="11" t="s">
        <v>84</v>
      </c>
      <c r="C89" s="3">
        <v>2</v>
      </c>
      <c r="D89" s="63">
        <f t="shared" si="1"/>
        <v>10.526315789473683</v>
      </c>
    </row>
    <row r="90" spans="1:6" x14ac:dyDescent="0.25">
      <c r="A90" s="8">
        <v>4</v>
      </c>
      <c r="B90" s="11" t="s">
        <v>39</v>
      </c>
      <c r="C90" s="3">
        <v>2</v>
      </c>
      <c r="D90" s="63">
        <f t="shared" si="1"/>
        <v>10.526315789473683</v>
      </c>
    </row>
    <row r="91" spans="1:6" x14ac:dyDescent="0.25">
      <c r="A91" s="8">
        <v>5</v>
      </c>
      <c r="B91" s="11" t="s">
        <v>86</v>
      </c>
      <c r="C91" s="3">
        <v>1</v>
      </c>
      <c r="D91" s="63">
        <f t="shared" si="1"/>
        <v>5.2631578947368416</v>
      </c>
    </row>
    <row r="92" spans="1:6" x14ac:dyDescent="0.25">
      <c r="B92" s="11" t="s">
        <v>45</v>
      </c>
      <c r="C92" s="3">
        <v>0</v>
      </c>
      <c r="D92" s="63">
        <f t="shared" si="1"/>
        <v>0</v>
      </c>
    </row>
    <row r="93" spans="1:6" x14ac:dyDescent="0.25">
      <c r="B93" s="11" t="s">
        <v>46</v>
      </c>
      <c r="C93" s="3">
        <v>2</v>
      </c>
      <c r="D93" s="63">
        <f t="shared" si="1"/>
        <v>10.526315789473683</v>
      </c>
    </row>
    <row r="94" spans="1:6" x14ac:dyDescent="0.25">
      <c r="B94" s="19" t="s">
        <v>47</v>
      </c>
      <c r="C94" s="20">
        <v>3</v>
      </c>
      <c r="D94" s="65">
        <f t="shared" si="1"/>
        <v>15.789473684210526</v>
      </c>
    </row>
    <row r="95" spans="1:6" x14ac:dyDescent="0.25">
      <c r="B95" s="7" t="s">
        <v>1</v>
      </c>
      <c r="D95" s="10"/>
    </row>
    <row r="98" spans="1:6" x14ac:dyDescent="0.25">
      <c r="B98" s="7" t="s">
        <v>111</v>
      </c>
    </row>
    <row r="99" spans="1:6" x14ac:dyDescent="0.25">
      <c r="B99" s="7" t="s">
        <v>129</v>
      </c>
    </row>
    <row r="100" spans="1:6" x14ac:dyDescent="0.25">
      <c r="B100" s="22"/>
      <c r="C100" s="23" t="s">
        <v>0</v>
      </c>
      <c r="D100" s="24" t="s">
        <v>6</v>
      </c>
    </row>
    <row r="101" spans="1:6" x14ac:dyDescent="0.25">
      <c r="B101" s="7" t="s">
        <v>2</v>
      </c>
      <c r="C101" s="5">
        <f>SUM(C102:C109)</f>
        <v>18</v>
      </c>
      <c r="D101" s="10">
        <v>100</v>
      </c>
    </row>
    <row r="102" spans="1:6" x14ac:dyDescent="0.25">
      <c r="A102" s="8">
        <v>1</v>
      </c>
      <c r="B102" s="11" t="s">
        <v>40</v>
      </c>
      <c r="C102" s="3">
        <v>4</v>
      </c>
      <c r="D102" s="63">
        <f>(C102/C$101)*100</f>
        <v>22.222222222222221</v>
      </c>
    </row>
    <row r="103" spans="1:6" ht="26.4" x14ac:dyDescent="0.25">
      <c r="A103" s="8">
        <v>2</v>
      </c>
      <c r="B103" s="11" t="s">
        <v>84</v>
      </c>
      <c r="C103" s="3">
        <v>3</v>
      </c>
      <c r="D103" s="63">
        <f t="shared" ref="D103:D109" si="2">(C103/C$101)*100</f>
        <v>16.666666666666664</v>
      </c>
    </row>
    <row r="104" spans="1:6" x14ac:dyDescent="0.25">
      <c r="A104" s="8">
        <v>3</v>
      </c>
      <c r="B104" s="11" t="s">
        <v>88</v>
      </c>
      <c r="C104" s="3">
        <v>1</v>
      </c>
      <c r="D104" s="63">
        <f t="shared" si="2"/>
        <v>5.5555555555555554</v>
      </c>
    </row>
    <row r="105" spans="1:6" x14ac:dyDescent="0.25">
      <c r="A105" s="8">
        <v>4</v>
      </c>
      <c r="B105" s="11" t="s">
        <v>56</v>
      </c>
      <c r="C105" s="3">
        <v>1</v>
      </c>
      <c r="D105" s="63">
        <f t="shared" si="2"/>
        <v>5.5555555555555554</v>
      </c>
    </row>
    <row r="106" spans="1:6" x14ac:dyDescent="0.25">
      <c r="A106" s="8">
        <v>5</v>
      </c>
      <c r="B106" s="11" t="s">
        <v>93</v>
      </c>
      <c r="C106" s="3">
        <v>1</v>
      </c>
      <c r="D106" s="63">
        <f t="shared" si="2"/>
        <v>5.5555555555555554</v>
      </c>
    </row>
    <row r="107" spans="1:6" x14ac:dyDescent="0.25">
      <c r="B107" s="11" t="s">
        <v>45</v>
      </c>
      <c r="C107" s="3">
        <v>0</v>
      </c>
      <c r="D107" s="63">
        <f t="shared" si="2"/>
        <v>0</v>
      </c>
    </row>
    <row r="108" spans="1:6" x14ac:dyDescent="0.25">
      <c r="B108" s="11" t="s">
        <v>46</v>
      </c>
      <c r="C108" s="3">
        <v>4</v>
      </c>
      <c r="D108" s="63">
        <f t="shared" si="2"/>
        <v>22.222222222222221</v>
      </c>
    </row>
    <row r="109" spans="1:6" x14ac:dyDescent="0.25">
      <c r="B109" s="19" t="s">
        <v>47</v>
      </c>
      <c r="C109" s="20">
        <v>4</v>
      </c>
      <c r="D109" s="65">
        <f t="shared" si="2"/>
        <v>22.222222222222221</v>
      </c>
      <c r="F109" s="8" t="s">
        <v>130</v>
      </c>
    </row>
    <row r="110" spans="1:6" x14ac:dyDescent="0.25">
      <c r="B110" s="7" t="s">
        <v>1</v>
      </c>
      <c r="D110" s="10"/>
    </row>
    <row r="113" spans="1:4" x14ac:dyDescent="0.25">
      <c r="B113" s="7" t="s">
        <v>111</v>
      </c>
    </row>
    <row r="114" spans="1:4" x14ac:dyDescent="0.25">
      <c r="B114" s="7" t="s">
        <v>131</v>
      </c>
    </row>
    <row r="115" spans="1:4" x14ac:dyDescent="0.25">
      <c r="B115" s="22"/>
      <c r="C115" s="23" t="s">
        <v>0</v>
      </c>
      <c r="D115" s="24" t="s">
        <v>6</v>
      </c>
    </row>
    <row r="116" spans="1:4" x14ac:dyDescent="0.25">
      <c r="B116" s="7" t="s">
        <v>2</v>
      </c>
      <c r="C116" s="5">
        <f>SUM(C117:C124)</f>
        <v>28</v>
      </c>
      <c r="D116" s="10">
        <v>100</v>
      </c>
    </row>
    <row r="117" spans="1:4" x14ac:dyDescent="0.25">
      <c r="A117" s="8">
        <v>1</v>
      </c>
      <c r="B117" s="11" t="s">
        <v>40</v>
      </c>
      <c r="C117" s="3">
        <v>5</v>
      </c>
      <c r="D117" s="63">
        <f>(C117/C$116)*100</f>
        <v>17.857142857142858</v>
      </c>
    </row>
    <row r="118" spans="1:4" x14ac:dyDescent="0.25">
      <c r="A118" s="8">
        <v>2</v>
      </c>
      <c r="B118" s="11" t="s">
        <v>38</v>
      </c>
      <c r="C118" s="3">
        <v>4</v>
      </c>
      <c r="D118" s="63">
        <f t="shared" ref="D118:D124" si="3">(C118/C$116)*100</f>
        <v>14.285714285714285</v>
      </c>
    </row>
    <row r="119" spans="1:4" x14ac:dyDescent="0.25">
      <c r="A119" s="8">
        <v>3</v>
      </c>
      <c r="B119" s="11" t="s">
        <v>36</v>
      </c>
      <c r="C119" s="3">
        <v>3</v>
      </c>
      <c r="D119" s="63">
        <f t="shared" si="3"/>
        <v>10.714285714285714</v>
      </c>
    </row>
    <row r="120" spans="1:4" ht="26.4" x14ac:dyDescent="0.25">
      <c r="A120" s="8">
        <v>4</v>
      </c>
      <c r="B120" s="11" t="s">
        <v>84</v>
      </c>
      <c r="C120" s="3">
        <v>3</v>
      </c>
      <c r="D120" s="63">
        <f t="shared" si="3"/>
        <v>10.714285714285714</v>
      </c>
    </row>
    <row r="121" spans="1:4" x14ac:dyDescent="0.25">
      <c r="A121" s="8">
        <v>5</v>
      </c>
      <c r="B121" s="11" t="s">
        <v>43</v>
      </c>
      <c r="C121" s="3">
        <v>1</v>
      </c>
      <c r="D121" s="63">
        <f t="shared" si="3"/>
        <v>3.5714285714285712</v>
      </c>
    </row>
    <row r="122" spans="1:4" x14ac:dyDescent="0.25">
      <c r="B122" s="11" t="s">
        <v>45</v>
      </c>
      <c r="C122" s="3">
        <v>0</v>
      </c>
      <c r="D122" s="63">
        <f t="shared" si="3"/>
        <v>0</v>
      </c>
    </row>
    <row r="123" spans="1:4" x14ac:dyDescent="0.25">
      <c r="B123" s="11" t="s">
        <v>46</v>
      </c>
      <c r="C123" s="3">
        <v>8</v>
      </c>
      <c r="D123" s="63">
        <f t="shared" si="3"/>
        <v>28.571428571428569</v>
      </c>
    </row>
    <row r="124" spans="1:4" x14ac:dyDescent="0.25">
      <c r="B124" s="19" t="s">
        <v>47</v>
      </c>
      <c r="C124" s="20">
        <v>4</v>
      </c>
      <c r="D124" s="65">
        <f t="shared" si="3"/>
        <v>14.285714285714285</v>
      </c>
    </row>
    <row r="125" spans="1:4" x14ac:dyDescent="0.25">
      <c r="B125" s="7" t="s">
        <v>1</v>
      </c>
      <c r="D125" s="10"/>
    </row>
    <row r="128" spans="1:4" x14ac:dyDescent="0.25">
      <c r="B128" s="7" t="s">
        <v>111</v>
      </c>
    </row>
    <row r="129" spans="1:4" x14ac:dyDescent="0.25">
      <c r="B129" s="7" t="s">
        <v>132</v>
      </c>
    </row>
    <row r="130" spans="1:4" x14ac:dyDescent="0.25">
      <c r="B130" s="22"/>
      <c r="C130" s="23" t="s">
        <v>0</v>
      </c>
      <c r="D130" s="24" t="s">
        <v>6</v>
      </c>
    </row>
    <row r="131" spans="1:4" x14ac:dyDescent="0.25">
      <c r="B131" s="7" t="s">
        <v>2</v>
      </c>
      <c r="C131" s="5">
        <f>SUM(C132:C139)</f>
        <v>17</v>
      </c>
      <c r="D131" s="10">
        <v>100</v>
      </c>
    </row>
    <row r="132" spans="1:4" x14ac:dyDescent="0.25">
      <c r="A132" s="8">
        <v>1</v>
      </c>
      <c r="B132" s="11" t="s">
        <v>40</v>
      </c>
      <c r="C132" s="3">
        <v>6</v>
      </c>
      <c r="D132" s="63">
        <f>(C132/C$131)*100</f>
        <v>35.294117647058826</v>
      </c>
    </row>
    <row r="133" spans="1:4" ht="26.4" x14ac:dyDescent="0.25">
      <c r="A133" s="8">
        <v>2</v>
      </c>
      <c r="B133" s="11" t="s">
        <v>84</v>
      </c>
      <c r="C133" s="3">
        <v>5</v>
      </c>
      <c r="D133" s="63">
        <f t="shared" ref="D133:D139" si="4">(C133/C$131)*100</f>
        <v>29.411764705882355</v>
      </c>
    </row>
    <row r="134" spans="1:4" x14ac:dyDescent="0.25">
      <c r="A134" s="8">
        <v>3</v>
      </c>
      <c r="B134" s="11" t="s">
        <v>86</v>
      </c>
      <c r="C134" s="3">
        <v>1</v>
      </c>
      <c r="D134" s="63">
        <f t="shared" si="4"/>
        <v>5.8823529411764701</v>
      </c>
    </row>
    <row r="135" spans="1:4" x14ac:dyDescent="0.25">
      <c r="A135" s="8">
        <v>4</v>
      </c>
      <c r="B135" s="11" t="s">
        <v>43</v>
      </c>
      <c r="C135" s="3">
        <v>1</v>
      </c>
      <c r="D135" s="63">
        <f t="shared" si="4"/>
        <v>5.8823529411764701</v>
      </c>
    </row>
    <row r="136" spans="1:4" x14ac:dyDescent="0.25">
      <c r="A136" s="8">
        <v>5</v>
      </c>
      <c r="B136" s="11" t="s">
        <v>133</v>
      </c>
      <c r="C136" s="3">
        <v>0</v>
      </c>
      <c r="D136" s="63">
        <f t="shared" si="4"/>
        <v>0</v>
      </c>
    </row>
    <row r="137" spans="1:4" x14ac:dyDescent="0.25">
      <c r="B137" s="11" t="s">
        <v>45</v>
      </c>
      <c r="C137" s="3">
        <v>1</v>
      </c>
      <c r="D137" s="63">
        <f t="shared" si="4"/>
        <v>5.8823529411764701</v>
      </c>
    </row>
    <row r="138" spans="1:4" x14ac:dyDescent="0.25">
      <c r="B138" s="11" t="s">
        <v>46</v>
      </c>
      <c r="C138" s="3">
        <v>3</v>
      </c>
      <c r="D138" s="63">
        <f t="shared" si="4"/>
        <v>17.647058823529413</v>
      </c>
    </row>
    <row r="139" spans="1:4" x14ac:dyDescent="0.25">
      <c r="B139" s="19" t="s">
        <v>47</v>
      </c>
      <c r="C139" s="20">
        <v>0</v>
      </c>
      <c r="D139" s="65">
        <f t="shared" si="4"/>
        <v>0</v>
      </c>
    </row>
    <row r="140" spans="1:4" x14ac:dyDescent="0.25">
      <c r="B140" s="7" t="s">
        <v>1</v>
      </c>
      <c r="D140" s="10"/>
    </row>
    <row r="143" spans="1:4" x14ac:dyDescent="0.25">
      <c r="B143" s="7" t="s">
        <v>111</v>
      </c>
    </row>
    <row r="144" spans="1:4" x14ac:dyDescent="0.25">
      <c r="B144" s="7" t="s">
        <v>134</v>
      </c>
    </row>
    <row r="145" spans="1:4" x14ac:dyDescent="0.25">
      <c r="B145" s="22"/>
      <c r="C145" s="23" t="s">
        <v>0</v>
      </c>
      <c r="D145" s="24" t="s">
        <v>6</v>
      </c>
    </row>
    <row r="146" spans="1:4" x14ac:dyDescent="0.25">
      <c r="B146" s="7" t="s">
        <v>2</v>
      </c>
      <c r="C146" s="5">
        <f>SUM(C147:C154)</f>
        <v>19</v>
      </c>
      <c r="D146" s="10">
        <v>100</v>
      </c>
    </row>
    <row r="147" spans="1:4" x14ac:dyDescent="0.25">
      <c r="A147" s="8">
        <v>1</v>
      </c>
      <c r="B147" s="11" t="s">
        <v>40</v>
      </c>
      <c r="C147" s="3">
        <v>4</v>
      </c>
      <c r="D147" s="63">
        <f>(C147/C$146)*100</f>
        <v>21.052631578947366</v>
      </c>
    </row>
    <row r="148" spans="1:4" ht="26.4" x14ac:dyDescent="0.25">
      <c r="A148" s="8">
        <v>2</v>
      </c>
      <c r="B148" s="11" t="s">
        <v>84</v>
      </c>
      <c r="C148" s="3">
        <v>2</v>
      </c>
      <c r="D148" s="63">
        <f t="shared" ref="D148:D154" si="5">(C148/C$146)*100</f>
        <v>10.526315789473683</v>
      </c>
    </row>
    <row r="149" spans="1:4" x14ac:dyDescent="0.25">
      <c r="A149" s="8">
        <v>3</v>
      </c>
      <c r="B149" s="11" t="s">
        <v>43</v>
      </c>
      <c r="C149" s="3">
        <v>2</v>
      </c>
      <c r="D149" s="63">
        <f t="shared" si="5"/>
        <v>10.526315789473683</v>
      </c>
    </row>
    <row r="150" spans="1:4" x14ac:dyDescent="0.25">
      <c r="A150" s="8">
        <v>4</v>
      </c>
      <c r="B150" s="11" t="s">
        <v>88</v>
      </c>
      <c r="C150" s="3">
        <v>1</v>
      </c>
      <c r="D150" s="63">
        <f t="shared" si="5"/>
        <v>5.2631578947368416</v>
      </c>
    </row>
    <row r="151" spans="1:4" ht="26.4" x14ac:dyDescent="0.25">
      <c r="A151" s="8">
        <v>5</v>
      </c>
      <c r="B151" s="11" t="s">
        <v>135</v>
      </c>
      <c r="C151" s="3">
        <v>1</v>
      </c>
      <c r="D151" s="63">
        <f t="shared" si="5"/>
        <v>5.2631578947368416</v>
      </c>
    </row>
    <row r="152" spans="1:4" x14ac:dyDescent="0.25">
      <c r="B152" s="11" t="s">
        <v>45</v>
      </c>
      <c r="C152" s="3"/>
      <c r="D152" s="63">
        <f t="shared" si="5"/>
        <v>0</v>
      </c>
    </row>
    <row r="153" spans="1:4" x14ac:dyDescent="0.25">
      <c r="B153" s="11" t="s">
        <v>46</v>
      </c>
      <c r="C153" s="3">
        <v>5</v>
      </c>
      <c r="D153" s="63">
        <f t="shared" si="5"/>
        <v>26.315789473684209</v>
      </c>
    </row>
    <row r="154" spans="1:4" x14ac:dyDescent="0.25">
      <c r="B154" s="19" t="s">
        <v>47</v>
      </c>
      <c r="C154" s="20">
        <v>4</v>
      </c>
      <c r="D154" s="65">
        <f t="shared" si="5"/>
        <v>21.052631578947366</v>
      </c>
    </row>
    <row r="155" spans="1:4" x14ac:dyDescent="0.25">
      <c r="B155" s="7" t="s">
        <v>1</v>
      </c>
      <c r="D155" s="10"/>
    </row>
    <row r="158" spans="1:4" x14ac:dyDescent="0.25">
      <c r="B158" s="7" t="s">
        <v>111</v>
      </c>
    </row>
    <row r="159" spans="1:4" x14ac:dyDescent="0.25">
      <c r="B159" s="7" t="s">
        <v>136</v>
      </c>
    </row>
    <row r="160" spans="1:4" x14ac:dyDescent="0.25">
      <c r="B160" s="22"/>
      <c r="C160" s="23" t="s">
        <v>0</v>
      </c>
      <c r="D160" s="24" t="s">
        <v>6</v>
      </c>
    </row>
    <row r="161" spans="1:4" x14ac:dyDescent="0.25">
      <c r="B161" s="7" t="s">
        <v>2</v>
      </c>
      <c r="C161" s="5">
        <f>SUM(C162:C169)</f>
        <v>17</v>
      </c>
      <c r="D161" s="10">
        <v>100</v>
      </c>
    </row>
    <row r="162" spans="1:4" x14ac:dyDescent="0.25">
      <c r="A162" s="8">
        <v>1</v>
      </c>
      <c r="B162" s="11" t="s">
        <v>40</v>
      </c>
      <c r="C162" s="3">
        <v>5</v>
      </c>
      <c r="D162" s="63">
        <f>(C162/C$161)*100</f>
        <v>29.411764705882355</v>
      </c>
    </row>
    <row r="163" spans="1:4" x14ac:dyDescent="0.25">
      <c r="A163" s="8">
        <v>2</v>
      </c>
      <c r="B163" s="11" t="s">
        <v>88</v>
      </c>
      <c r="C163" s="3">
        <v>2</v>
      </c>
      <c r="D163" s="63">
        <f t="shared" ref="D163:D169" si="6">(C163/C$161)*100</f>
        <v>11.76470588235294</v>
      </c>
    </row>
    <row r="164" spans="1:4" x14ac:dyDescent="0.25">
      <c r="A164" s="8">
        <v>3</v>
      </c>
      <c r="B164" s="11" t="s">
        <v>38</v>
      </c>
      <c r="C164" s="3">
        <v>2</v>
      </c>
      <c r="D164" s="63">
        <f t="shared" si="6"/>
        <v>11.76470588235294</v>
      </c>
    </row>
    <row r="165" spans="1:4" ht="26.4" x14ac:dyDescent="0.25">
      <c r="A165" s="8">
        <v>4</v>
      </c>
      <c r="B165" s="11" t="s">
        <v>84</v>
      </c>
      <c r="C165" s="3">
        <v>2</v>
      </c>
      <c r="D165" s="63">
        <f t="shared" si="6"/>
        <v>11.76470588235294</v>
      </c>
    </row>
    <row r="166" spans="1:4" x14ac:dyDescent="0.25">
      <c r="A166" s="8">
        <v>5</v>
      </c>
      <c r="B166" s="11" t="s">
        <v>43</v>
      </c>
      <c r="C166" s="3">
        <v>1</v>
      </c>
      <c r="D166" s="63">
        <f t="shared" si="6"/>
        <v>5.8823529411764701</v>
      </c>
    </row>
    <row r="167" spans="1:4" x14ac:dyDescent="0.25">
      <c r="B167" s="11" t="s">
        <v>45</v>
      </c>
      <c r="C167" s="3">
        <v>0</v>
      </c>
      <c r="D167" s="63">
        <f t="shared" si="6"/>
        <v>0</v>
      </c>
    </row>
    <row r="168" spans="1:4" x14ac:dyDescent="0.25">
      <c r="B168" s="11" t="s">
        <v>46</v>
      </c>
      <c r="C168" s="3">
        <v>3</v>
      </c>
      <c r="D168" s="63">
        <f t="shared" si="6"/>
        <v>17.647058823529413</v>
      </c>
    </row>
    <row r="169" spans="1:4" x14ac:dyDescent="0.25">
      <c r="B169" s="19" t="s">
        <v>47</v>
      </c>
      <c r="C169" s="20">
        <v>2</v>
      </c>
      <c r="D169" s="65">
        <f t="shared" si="6"/>
        <v>11.76470588235294</v>
      </c>
    </row>
    <row r="170" spans="1:4" x14ac:dyDescent="0.25">
      <c r="B170" s="7" t="s">
        <v>1</v>
      </c>
      <c r="D170" s="10"/>
    </row>
    <row r="173" spans="1:4" x14ac:dyDescent="0.25">
      <c r="B173" s="7" t="s">
        <v>111</v>
      </c>
    </row>
    <row r="174" spans="1:4" x14ac:dyDescent="0.25">
      <c r="B174" s="7" t="s">
        <v>137</v>
      </c>
    </row>
    <row r="175" spans="1:4" x14ac:dyDescent="0.25">
      <c r="B175" s="22"/>
      <c r="C175" s="23" t="s">
        <v>0</v>
      </c>
      <c r="D175" s="24" t="s">
        <v>6</v>
      </c>
    </row>
    <row r="176" spans="1:4" x14ac:dyDescent="0.25">
      <c r="B176" s="7" t="s">
        <v>2</v>
      </c>
      <c r="C176" s="5">
        <f>SUM(C177:C184)</f>
        <v>28</v>
      </c>
      <c r="D176" s="10">
        <v>100</v>
      </c>
    </row>
    <row r="177" spans="1:4" x14ac:dyDescent="0.25">
      <c r="A177" s="8">
        <v>1</v>
      </c>
      <c r="B177" s="11" t="s">
        <v>40</v>
      </c>
      <c r="C177" s="3">
        <v>8</v>
      </c>
      <c r="D177" s="63">
        <f>(C177/C$176)*100</f>
        <v>28.571428571428569</v>
      </c>
    </row>
    <row r="178" spans="1:4" x14ac:dyDescent="0.25">
      <c r="A178" s="8">
        <v>2</v>
      </c>
      <c r="B178" s="11" t="s">
        <v>43</v>
      </c>
      <c r="C178" s="3">
        <v>3</v>
      </c>
      <c r="D178" s="63">
        <f t="shared" ref="D178:D184" si="7">(C178/C$176)*100</f>
        <v>10.714285714285714</v>
      </c>
    </row>
    <row r="179" spans="1:4" x14ac:dyDescent="0.25">
      <c r="A179" s="8">
        <v>3</v>
      </c>
      <c r="B179" s="11" t="s">
        <v>36</v>
      </c>
      <c r="C179" s="3">
        <v>3</v>
      </c>
      <c r="D179" s="63">
        <f t="shared" si="7"/>
        <v>10.714285714285714</v>
      </c>
    </row>
    <row r="180" spans="1:4" x14ac:dyDescent="0.25">
      <c r="A180" s="8">
        <v>4</v>
      </c>
      <c r="B180" s="11" t="s">
        <v>86</v>
      </c>
      <c r="C180" s="3">
        <v>3</v>
      </c>
      <c r="D180" s="63">
        <f t="shared" si="7"/>
        <v>10.714285714285714</v>
      </c>
    </row>
    <row r="181" spans="1:4" ht="26.4" x14ac:dyDescent="0.25">
      <c r="A181" s="8">
        <v>5</v>
      </c>
      <c r="B181" s="11" t="s">
        <v>84</v>
      </c>
      <c r="C181" s="3">
        <v>2</v>
      </c>
      <c r="D181" s="63">
        <f t="shared" si="7"/>
        <v>7.1428571428571423</v>
      </c>
    </row>
    <row r="182" spans="1:4" x14ac:dyDescent="0.25">
      <c r="B182" s="11" t="s">
        <v>45</v>
      </c>
      <c r="C182" s="3">
        <v>0</v>
      </c>
      <c r="D182" s="63">
        <f t="shared" si="7"/>
        <v>0</v>
      </c>
    </row>
    <row r="183" spans="1:4" x14ac:dyDescent="0.25">
      <c r="B183" s="11" t="s">
        <v>46</v>
      </c>
      <c r="C183" s="3">
        <v>6</v>
      </c>
      <c r="D183" s="63">
        <f t="shared" si="7"/>
        <v>21.428571428571427</v>
      </c>
    </row>
    <row r="184" spans="1:4" x14ac:dyDescent="0.25">
      <c r="B184" s="19" t="s">
        <v>47</v>
      </c>
      <c r="C184" s="20">
        <v>3</v>
      </c>
      <c r="D184" s="65">
        <f t="shared" si="7"/>
        <v>10.714285714285714</v>
      </c>
    </row>
    <row r="185" spans="1:4" x14ac:dyDescent="0.25">
      <c r="B185" s="7" t="s">
        <v>1</v>
      </c>
      <c r="D185" s="10"/>
    </row>
    <row r="188" spans="1:4" x14ac:dyDescent="0.25">
      <c r="B188" s="7" t="s">
        <v>111</v>
      </c>
    </row>
    <row r="189" spans="1:4" x14ac:dyDescent="0.25">
      <c r="B189" s="7" t="s">
        <v>138</v>
      </c>
    </row>
    <row r="190" spans="1:4" x14ac:dyDescent="0.25">
      <c r="B190" s="22"/>
      <c r="C190" s="23" t="s">
        <v>0</v>
      </c>
      <c r="D190" s="24" t="s">
        <v>6</v>
      </c>
    </row>
    <row r="191" spans="1:4" x14ac:dyDescent="0.25">
      <c r="B191" s="7" t="s">
        <v>2</v>
      </c>
      <c r="C191" s="5">
        <f>SUM(C192:C199)</f>
        <v>17</v>
      </c>
      <c r="D191" s="10">
        <v>100</v>
      </c>
    </row>
    <row r="192" spans="1:4" x14ac:dyDescent="0.25">
      <c r="B192" s="11" t="s">
        <v>40</v>
      </c>
      <c r="C192" s="3">
        <v>5</v>
      </c>
      <c r="D192" s="63">
        <f>(C192/C$191)*100</f>
        <v>29.411764705882355</v>
      </c>
    </row>
    <row r="193" spans="2:4" x14ac:dyDescent="0.25">
      <c r="B193" s="11" t="s">
        <v>38</v>
      </c>
      <c r="C193" s="3">
        <v>3</v>
      </c>
      <c r="D193" s="63">
        <f t="shared" ref="D193:D199" si="8">(C193/C$191)*100</f>
        <v>17.647058823529413</v>
      </c>
    </row>
    <row r="194" spans="2:4" x14ac:dyDescent="0.25">
      <c r="B194" s="11" t="s">
        <v>43</v>
      </c>
      <c r="C194" s="3">
        <v>2</v>
      </c>
      <c r="D194" s="63">
        <f t="shared" si="8"/>
        <v>11.76470588235294</v>
      </c>
    </row>
    <row r="195" spans="2:4" ht="26.4" x14ac:dyDescent="0.25">
      <c r="B195" s="11" t="s">
        <v>84</v>
      </c>
      <c r="C195" s="3">
        <v>2</v>
      </c>
      <c r="D195" s="63">
        <f t="shared" si="8"/>
        <v>11.76470588235294</v>
      </c>
    </row>
    <row r="196" spans="2:4" x14ac:dyDescent="0.25">
      <c r="B196" s="11" t="s">
        <v>86</v>
      </c>
      <c r="C196" s="3">
        <v>1</v>
      </c>
      <c r="D196" s="63">
        <f t="shared" si="8"/>
        <v>5.8823529411764701</v>
      </c>
    </row>
    <row r="197" spans="2:4" x14ac:dyDescent="0.25">
      <c r="B197" s="11" t="s">
        <v>45</v>
      </c>
      <c r="C197" s="3">
        <v>0</v>
      </c>
      <c r="D197" s="63">
        <f t="shared" si="8"/>
        <v>0</v>
      </c>
    </row>
    <row r="198" spans="2:4" x14ac:dyDescent="0.25">
      <c r="B198" s="11" t="s">
        <v>46</v>
      </c>
      <c r="C198" s="3">
        <v>1</v>
      </c>
      <c r="D198" s="63">
        <f t="shared" si="8"/>
        <v>5.8823529411764701</v>
      </c>
    </row>
    <row r="199" spans="2:4" x14ac:dyDescent="0.25">
      <c r="B199" s="19" t="s">
        <v>47</v>
      </c>
      <c r="C199" s="20">
        <v>3</v>
      </c>
      <c r="D199" s="65">
        <f t="shared" si="8"/>
        <v>17.647058823529413</v>
      </c>
    </row>
    <row r="200" spans="2:4" x14ac:dyDescent="0.25">
      <c r="B200" s="7" t="s">
        <v>1</v>
      </c>
      <c r="D200" s="10"/>
    </row>
    <row r="203" spans="2:4" x14ac:dyDescent="0.25">
      <c r="B203" s="7" t="s">
        <v>111</v>
      </c>
    </row>
    <row r="204" spans="2:4" x14ac:dyDescent="0.25">
      <c r="B204" s="7" t="s">
        <v>139</v>
      </c>
    </row>
    <row r="205" spans="2:4" x14ac:dyDescent="0.25">
      <c r="B205" s="22"/>
      <c r="C205" s="23" t="s">
        <v>0</v>
      </c>
      <c r="D205" s="24" t="s">
        <v>6</v>
      </c>
    </row>
    <row r="206" spans="2:4" x14ac:dyDescent="0.25">
      <c r="B206" s="7" t="s">
        <v>2</v>
      </c>
      <c r="C206" s="5">
        <f>SUM(C207:C214)</f>
        <v>19</v>
      </c>
      <c r="D206" s="10">
        <v>100</v>
      </c>
    </row>
    <row r="207" spans="2:4" x14ac:dyDescent="0.25">
      <c r="B207" s="11" t="s">
        <v>40</v>
      </c>
      <c r="C207" s="3">
        <v>6</v>
      </c>
      <c r="D207" s="63">
        <f>(C207/C$191)*100</f>
        <v>35.294117647058826</v>
      </c>
    </row>
    <row r="208" spans="2:4" x14ac:dyDescent="0.25">
      <c r="B208" s="11" t="s">
        <v>36</v>
      </c>
      <c r="C208" s="3">
        <v>2</v>
      </c>
      <c r="D208" s="63">
        <f t="shared" ref="D208:D214" si="9">(C208/C$191)*100</f>
        <v>11.76470588235294</v>
      </c>
    </row>
    <row r="209" spans="2:4" x14ac:dyDescent="0.25">
      <c r="B209" s="11" t="s">
        <v>88</v>
      </c>
      <c r="C209" s="3">
        <v>2</v>
      </c>
      <c r="D209" s="63">
        <f t="shared" si="9"/>
        <v>11.76470588235294</v>
      </c>
    </row>
    <row r="210" spans="2:4" x14ac:dyDescent="0.25">
      <c r="B210" s="11" t="s">
        <v>43</v>
      </c>
      <c r="C210" s="3">
        <v>2</v>
      </c>
      <c r="D210" s="63">
        <f t="shared" si="9"/>
        <v>11.76470588235294</v>
      </c>
    </row>
    <row r="211" spans="2:4" ht="26.4" x14ac:dyDescent="0.25">
      <c r="B211" s="11" t="s">
        <v>84</v>
      </c>
      <c r="C211" s="3">
        <v>2</v>
      </c>
      <c r="D211" s="63">
        <f t="shared" si="9"/>
        <v>11.76470588235294</v>
      </c>
    </row>
    <row r="212" spans="2:4" x14ac:dyDescent="0.25">
      <c r="B212" s="11" t="s">
        <v>45</v>
      </c>
      <c r="C212" s="3">
        <v>0</v>
      </c>
      <c r="D212" s="63">
        <f t="shared" si="9"/>
        <v>0</v>
      </c>
    </row>
    <row r="213" spans="2:4" x14ac:dyDescent="0.25">
      <c r="B213" s="11" t="s">
        <v>46</v>
      </c>
      <c r="C213" s="3">
        <v>2</v>
      </c>
      <c r="D213" s="63">
        <f t="shared" si="9"/>
        <v>11.76470588235294</v>
      </c>
    </row>
    <row r="214" spans="2:4" x14ac:dyDescent="0.25">
      <c r="B214" s="19" t="s">
        <v>47</v>
      </c>
      <c r="C214" s="20">
        <v>3</v>
      </c>
      <c r="D214" s="65">
        <f t="shared" si="9"/>
        <v>17.647058823529413</v>
      </c>
    </row>
    <row r="215" spans="2:4" x14ac:dyDescent="0.25">
      <c r="B215" s="7" t="s">
        <v>1</v>
      </c>
      <c r="D215" s="10"/>
    </row>
    <row r="218" spans="2:4" x14ac:dyDescent="0.25">
      <c r="B218" s="7" t="s">
        <v>111</v>
      </c>
    </row>
    <row r="219" spans="2:4" x14ac:dyDescent="0.25">
      <c r="B219" s="7" t="s">
        <v>140</v>
      </c>
    </row>
    <row r="220" spans="2:4" x14ac:dyDescent="0.25">
      <c r="B220" s="22"/>
      <c r="C220" s="23" t="s">
        <v>0</v>
      </c>
      <c r="D220" s="24" t="s">
        <v>6</v>
      </c>
    </row>
    <row r="221" spans="2:4" x14ac:dyDescent="0.25">
      <c r="B221" s="7" t="s">
        <v>2</v>
      </c>
      <c r="C221" s="5">
        <f>SUM(C222:C229)</f>
        <v>21</v>
      </c>
      <c r="D221" s="10">
        <v>100</v>
      </c>
    </row>
    <row r="222" spans="2:4" x14ac:dyDescent="0.25">
      <c r="B222" s="11" t="s">
        <v>40</v>
      </c>
      <c r="C222" s="3">
        <v>5</v>
      </c>
      <c r="D222" s="63">
        <f>(C222/C$191)*100</f>
        <v>29.411764705882355</v>
      </c>
    </row>
    <row r="223" spans="2:4" x14ac:dyDescent="0.25">
      <c r="B223" s="11" t="s">
        <v>36</v>
      </c>
      <c r="C223" s="3">
        <v>3</v>
      </c>
      <c r="D223" s="63">
        <f t="shared" ref="D223:D229" si="10">(C223/C$191)*100</f>
        <v>17.647058823529413</v>
      </c>
    </row>
    <row r="224" spans="2:4" ht="26.4" x14ac:dyDescent="0.25">
      <c r="B224" s="11" t="s">
        <v>84</v>
      </c>
      <c r="C224" s="3">
        <v>3</v>
      </c>
      <c r="D224" s="63">
        <f t="shared" si="10"/>
        <v>17.647058823529413</v>
      </c>
    </row>
    <row r="225" spans="2:4" x14ac:dyDescent="0.25">
      <c r="B225" s="11" t="s">
        <v>38</v>
      </c>
      <c r="C225" s="3">
        <v>1</v>
      </c>
      <c r="D225" s="63">
        <f t="shared" si="10"/>
        <v>5.8823529411764701</v>
      </c>
    </row>
    <row r="226" spans="2:4" x14ac:dyDescent="0.25">
      <c r="B226" s="11" t="s">
        <v>88</v>
      </c>
      <c r="C226" s="3">
        <v>1</v>
      </c>
      <c r="D226" s="63">
        <f t="shared" si="10"/>
        <v>5.8823529411764701</v>
      </c>
    </row>
    <row r="227" spans="2:4" x14ac:dyDescent="0.25">
      <c r="B227" s="11" t="s">
        <v>45</v>
      </c>
      <c r="C227" s="3">
        <v>2</v>
      </c>
      <c r="D227" s="63">
        <f t="shared" si="10"/>
        <v>11.76470588235294</v>
      </c>
    </row>
    <row r="228" spans="2:4" x14ac:dyDescent="0.25">
      <c r="B228" s="11" t="s">
        <v>46</v>
      </c>
      <c r="C228" s="3">
        <v>3</v>
      </c>
      <c r="D228" s="63">
        <f t="shared" si="10"/>
        <v>17.647058823529413</v>
      </c>
    </row>
    <row r="229" spans="2:4" x14ac:dyDescent="0.25">
      <c r="B229" s="19" t="s">
        <v>47</v>
      </c>
      <c r="C229" s="20">
        <v>3</v>
      </c>
      <c r="D229" s="65">
        <f t="shared" si="10"/>
        <v>17.647058823529413</v>
      </c>
    </row>
    <row r="230" spans="2:4" x14ac:dyDescent="0.25">
      <c r="B230" s="7" t="s">
        <v>1</v>
      </c>
      <c r="D230" s="10"/>
    </row>
    <row r="232" spans="2:4" x14ac:dyDescent="0.25">
      <c r="B232" s="7" t="s">
        <v>111</v>
      </c>
    </row>
    <row r="233" spans="2:4" x14ac:dyDescent="0.25">
      <c r="B233" s="7" t="s">
        <v>141</v>
      </c>
    </row>
    <row r="234" spans="2:4" x14ac:dyDescent="0.25">
      <c r="B234" s="22"/>
      <c r="C234" s="23" t="s">
        <v>0</v>
      </c>
      <c r="D234" s="24" t="s">
        <v>6</v>
      </c>
    </row>
    <row r="235" spans="2:4" x14ac:dyDescent="0.25">
      <c r="B235" s="7" t="s">
        <v>2</v>
      </c>
      <c r="C235" s="5">
        <f>SUM(C236:C243)</f>
        <v>15</v>
      </c>
      <c r="D235" s="10">
        <v>100</v>
      </c>
    </row>
    <row r="236" spans="2:4" x14ac:dyDescent="0.25">
      <c r="B236" s="11" t="s">
        <v>43</v>
      </c>
      <c r="C236" s="3">
        <v>3</v>
      </c>
      <c r="D236" s="63">
        <f>(C236/C$191)*100</f>
        <v>17.647058823529413</v>
      </c>
    </row>
    <row r="237" spans="2:4" x14ac:dyDescent="0.25">
      <c r="B237" s="11" t="s">
        <v>40</v>
      </c>
      <c r="C237" s="3">
        <v>2</v>
      </c>
      <c r="D237" s="63">
        <f t="shared" ref="D237:D243" si="11">(C237/C$191)*100</f>
        <v>11.76470588235294</v>
      </c>
    </row>
    <row r="238" spans="2:4" x14ac:dyDescent="0.25">
      <c r="B238" s="11" t="s">
        <v>41</v>
      </c>
      <c r="C238" s="3">
        <v>1</v>
      </c>
      <c r="D238" s="63">
        <f t="shared" si="11"/>
        <v>5.8823529411764701</v>
      </c>
    </row>
    <row r="239" spans="2:4" x14ac:dyDescent="0.25">
      <c r="B239" s="11" t="s">
        <v>38</v>
      </c>
      <c r="C239" s="3">
        <v>1</v>
      </c>
      <c r="D239" s="63">
        <f t="shared" si="11"/>
        <v>5.8823529411764701</v>
      </c>
    </row>
    <row r="240" spans="2:4" ht="26.4" x14ac:dyDescent="0.25">
      <c r="B240" s="11" t="s">
        <v>84</v>
      </c>
      <c r="C240" s="3">
        <v>1</v>
      </c>
      <c r="D240" s="63">
        <f t="shared" si="11"/>
        <v>5.8823529411764701</v>
      </c>
    </row>
    <row r="241" spans="2:4" x14ac:dyDescent="0.25">
      <c r="B241" s="11" t="s">
        <v>45</v>
      </c>
      <c r="C241" s="3">
        <v>0</v>
      </c>
      <c r="D241" s="63">
        <f t="shared" si="11"/>
        <v>0</v>
      </c>
    </row>
    <row r="242" spans="2:4" x14ac:dyDescent="0.25">
      <c r="B242" s="11" t="s">
        <v>46</v>
      </c>
      <c r="C242" s="3">
        <v>7</v>
      </c>
      <c r="D242" s="63">
        <f t="shared" si="11"/>
        <v>41.17647058823529</v>
      </c>
    </row>
    <row r="243" spans="2:4" x14ac:dyDescent="0.25">
      <c r="B243" s="19" t="s">
        <v>47</v>
      </c>
      <c r="C243" s="20">
        <v>0</v>
      </c>
      <c r="D243" s="65">
        <f t="shared" si="11"/>
        <v>0</v>
      </c>
    </row>
    <row r="244" spans="2:4" x14ac:dyDescent="0.25">
      <c r="B244" s="7" t="s">
        <v>1</v>
      </c>
      <c r="D244" s="10"/>
    </row>
  </sheetData>
  <mergeCells count="4">
    <mergeCell ref="B3:D3"/>
    <mergeCell ref="B18:D18"/>
    <mergeCell ref="F32:I32"/>
    <mergeCell ref="F33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3.11 H</vt:lpstr>
      <vt:lpstr>3.14 H</vt:lpstr>
      <vt:lpstr>3.17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Nah</dc:creator>
  <cp:lastModifiedBy>Javier Romero</cp:lastModifiedBy>
  <dcterms:created xsi:type="dcterms:W3CDTF">2022-08-08T22:46:14Z</dcterms:created>
  <dcterms:modified xsi:type="dcterms:W3CDTF">2022-09-15T16:14:10Z</dcterms:modified>
</cp:coreProperties>
</file>